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C:\Users\p.kapsis\Downloads\"/>
    </mc:Choice>
  </mc:AlternateContent>
  <xr:revisionPtr revIDLastSave="0" documentId="13_ncr:1_{7C6E9640-6EA5-4C15-83BE-6806077618C3}" xr6:coauthVersionLast="47" xr6:coauthVersionMax="47" xr10:uidLastSave="{00000000-0000-0000-0000-000000000000}"/>
  <bookViews>
    <workbookView xWindow="-120" yWindow="-120" windowWidth="29040" windowHeight="15720" tabRatio="967" xr2:uid="{00000000-000D-0000-FFFF-FFFF00000000}"/>
  </bookViews>
  <sheets>
    <sheet name="Α0.Στοιχεία Φορέα" sheetId="12" r:id="rId1"/>
    <sheet name="DATA" sheetId="9" state="hidden" r:id="rId2"/>
    <sheet name="Α1. Σύνολο ΠΥ" sheetId="1" r:id="rId3"/>
    <sheet name="Α1.1. Τακτικός προϋπ." sheetId="2" r:id="rId4"/>
    <sheet name="Α1.2. ΠΔΕ, ΤΑΑ &amp; λοιπά εργαλεία" sheetId="3" r:id="rId5"/>
    <sheet name="Α1.2.1 ΠΔΕ Εθνικό" sheetId="4" r:id="rId6"/>
    <sheet name="Α1.2.2 ΠΔΕ Συγχρημ." sheetId="5" r:id="rId7"/>
    <sheet name="Α1.2.3 ΤΑΑ" sheetId="6" r:id="rId8"/>
    <sheet name="Α1.2.4 Πράσινο Ταμείο" sheetId="7" r:id="rId9"/>
    <sheet name="Α1.2.5 ΑΝΤΩΝΗΣ ΤΡΙΣΗΣ κτλ" sheetId="8"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_123Graph_A" hidden="1">'[1]Table 5'!$B$11:$B$11</definedName>
    <definedName name="__123Graph_ABSYSASST" hidden="1">[2]interv!$C$37:$K$37</definedName>
    <definedName name="__123Graph_ACBASSETS" hidden="1">[2]interv!$C$34:$K$34</definedName>
    <definedName name="__123Graph_ACurrent" hidden="1">[3]CPIINDEX!$O$263:$O$310</definedName>
    <definedName name="__123Graph_AERDOLLAR" hidden="1">'[4]ex rate'!$F$30:$AM$30</definedName>
    <definedName name="__123Graph_AERRUBLE" hidden="1">'[4]ex rate'!$F$31:$AM$31</definedName>
    <definedName name="__123Graph_AMIMPMAC" hidden="1">[5]monimp!$E$38:$N$38</definedName>
    <definedName name="__123Graph_AMONIMP" hidden="1">[5]monimp!$E$31:$N$31</definedName>
    <definedName name="__123Graph_AMULTVELO" hidden="1">[5]interv!$C$31:$K$31</definedName>
    <definedName name="__123Graph_AREALRATE" hidden="1">'[4]ex rate'!$F$36:$AU$36</definedName>
    <definedName name="__123Graph_ARESCOV" hidden="1">[5]fiscout!$J$146:$J$166</definedName>
    <definedName name="__123Graph_ARUBRATE" hidden="1">'[4]ex rate'!$K$37:$AN$37</definedName>
    <definedName name="__123Graph_ASEIGNOR" hidden="1">[6]seignior!#REF!</definedName>
    <definedName name="__123Graph_ATEST1" hidden="1">[7]REER!$AZ$144:$AZ$210</definedName>
    <definedName name="__123Graph_AUSRATE" hidden="1">'[4]ex rate'!$K$36:$AN$36</definedName>
    <definedName name="__123Graph_BBSYSASST" hidden="1">[5]interv!$C$38:$K$38</definedName>
    <definedName name="__123Graph_BCBASSETS" hidden="1">[5]interv!$C$35:$K$35</definedName>
    <definedName name="__123Graph_BERDOLLAR" hidden="1">'[4]ex rate'!$F$36:$AM$36</definedName>
    <definedName name="__123Graph_BERRUBLE" hidden="1">'[4]ex rate'!$F$37:$AM$37</definedName>
    <definedName name="__123Graph_BMONIMP" hidden="1">[5]monimp!$E$38:$N$38</definedName>
    <definedName name="__123Graph_BMULTVELO" hidden="1">[5]interv!$C$32:$K$32</definedName>
    <definedName name="__123Graph_BREALRATE" hidden="1">'[4]ex rate'!$F$37:$AU$37</definedName>
    <definedName name="__123Graph_BREER3" hidden="1">[7]REER!$BB$144:$BB$212</definedName>
    <definedName name="__123Graph_BRESCOV" hidden="1">[5]fiscout!$K$146:$K$166</definedName>
    <definedName name="__123Graph_BRUBRATE" hidden="1">'[4]ex rate'!$K$31:$AN$31</definedName>
    <definedName name="__123Graph_BTEST1" hidden="1">[7]REER!$AY$144:$AY$210</definedName>
    <definedName name="__123Graph_BUSRATE" hidden="1">'[4]ex rate'!$K$30:$AN$30</definedName>
    <definedName name="__123Graph_CBSYSASST" hidden="1">[5]interv!$C$39:$K$39</definedName>
    <definedName name="__123Graph_CCURRENT" hidden="1">'[8]Dep fonct'!#REF!</definedName>
    <definedName name="__123Graph_CREER3" hidden="1">[7]REER!$BB$144:$BB$212</definedName>
    <definedName name="__123Graph_CRESCOV" hidden="1">[5]fiscout!$I$146:$I$166</definedName>
    <definedName name="__123Graph_CTEST1" hidden="1">[7]REER!$BK$140:$BK$140</definedName>
    <definedName name="__123Graph_DCURRENT" hidden="1">'[8]Dep fonct'!#REF!</definedName>
    <definedName name="__123Graph_DMONIMP" hidden="1">#REF!</definedName>
    <definedName name="__123Graph_DREER3" hidden="1">[7]REER!$BB$144:$BB$210</definedName>
    <definedName name="__123Graph_DTEST1" hidden="1">[7]REER!$BB$144:$BB$210</definedName>
    <definedName name="__123Graph_ECURRENT" hidden="1">'[8]Dep fonct'!#REF!</definedName>
    <definedName name="__123Graph_EREER3" hidden="1">[7]REER!$BR$144:$BR$211</definedName>
    <definedName name="__123Graph_ETEST1" hidden="1">[7]REER!$BR$144:$BR$211</definedName>
    <definedName name="__123Graph_FCurrent" hidden="1">'[9]2'!#REF!</definedName>
    <definedName name="__123Graph_FREER3" hidden="1">[7]REER!$BN$140:$BN$140</definedName>
    <definedName name="__123Graph_FTEST1" hidden="1">[7]REER!$BN$140:$BN$140</definedName>
    <definedName name="__123Graph_XCBAWKLY" hidden="1">#REF!</definedName>
    <definedName name="__123Graph_XCurrent" hidden="1">[3]CPIINDEX!$B$263:$B$310</definedName>
    <definedName name="__123Graph_XERDOLLAR" hidden="1">'[4]ex rate'!$F$15:$AM$15</definedName>
    <definedName name="__123Graph_XERRUBLE" hidden="1">'[4]ex rate'!$F$15:$AM$15</definedName>
    <definedName name="__123Graph_XMIMPMAC" hidden="1">#REF!</definedName>
    <definedName name="__123Graph_XMSWKLY" hidden="1">#REF!</definedName>
    <definedName name="__123Graph_XNFI_REV" hidden="1">#REF!</definedName>
    <definedName name="__123Graph_XRUBRATE" hidden="1">'[4]ex rate'!$K$15:$AN$15</definedName>
    <definedName name="__123Graph_XTEST1" hidden="1">[7]REER!$C$9:$C$75</definedName>
    <definedName name="__123Graph_XUSRATE" hidden="1">'[4]ex rate'!$K$15:$AN$15</definedName>
    <definedName name="_1___123Graph_AChart_1A" hidden="1">[3]CPIINDEX!$O$263:$O$310</definedName>
    <definedName name="_10___123Graph_XChart_3A" hidden="1">[3]CPIINDEX!$B$203:$B$310</definedName>
    <definedName name="_11___123Graph_XChart_4A" hidden="1">[3]CPIINDEX!$B$239:$B$298</definedName>
    <definedName name="_18__123Graph_ANI_REV" hidden="1">#REF!</definedName>
    <definedName name="_2___123Graph_AChart_2A" hidden="1">[3]CPIINDEX!$K$203:$K$304</definedName>
    <definedName name="_26__123Graph_AREALEX_WAGE" hidden="1">[10]PRIVATE_OLD!$E$13:$E$49</definedName>
    <definedName name="_3___123Graph_AChart_3A" hidden="1">[3]CPIINDEX!$O$203:$O$304</definedName>
    <definedName name="_34__123Graph_BREALEX_WAGE" hidden="1">[10]PRIVATE_OLD!$F$13:$F$49</definedName>
    <definedName name="_4___123Graph_AChart_4A" hidden="1">[3]CPIINDEX!$O$239:$O$298</definedName>
    <definedName name="_5___123Graph_BChart_1A" hidden="1">[3]CPIINDEX!$S$263:$S$310</definedName>
    <definedName name="_54__123Graph_XNI_REV" hidden="1">#REF!</definedName>
    <definedName name="_57__123Graph_XR_BMONEY" hidden="1">#REF!</definedName>
    <definedName name="_8___123Graph_XChart_1A" hidden="1">[3]CPIINDEX!$B$263:$B$310</definedName>
    <definedName name="_9___123Graph_XChart_2A" hidden="1">[3]CPIINDEX!$B$203:$B$310</definedName>
    <definedName name="_filterd" hidden="1">[11]C!$P$428:$T$428</definedName>
    <definedName name="_xlnm._FilterDatabase" localSheetId="1" hidden="1">DATA!$A$1:$D$586</definedName>
    <definedName name="_xlnm._FilterDatabase" hidden="1">[12]C!$P$428:$T$428</definedName>
    <definedName name="_Order1" hidden="1">255</definedName>
    <definedName name="_Order2" hidden="1">0</definedName>
    <definedName name="_Parse_Outnew" hidden="1">#REF!</definedName>
    <definedName name="_Regression_Int" hidden="1">1</definedName>
    <definedName name="_Regression_Outnew" hidden="1">#REF!</definedName>
    <definedName name="_Regression_Xnew" hidden="1">#REF!</definedName>
    <definedName name="_Regression_Ynew" hidden="1">#REF!</definedName>
    <definedName name="ACwvu.PLA1." hidden="1">'[13]COP FED'!#REF!</definedName>
    <definedName name="ACwvu.PLA2." hidden="1">'[14]COP FED'!$A$1:$N$49</definedName>
    <definedName name="anscount" hidden="1">1</definedName>
    <definedName name="BLPH1" hidden="1">'[15]Ex rate bloom'!$A$4</definedName>
    <definedName name="BLPH2" hidden="1">'[15]Ex rate bloom'!$D$4</definedName>
    <definedName name="BLPH3" hidden="1">'[15]Ex rate bloom'!$G$4</definedName>
    <definedName name="BLPH4" hidden="1">'[15]Ex rate bloom'!$J$4</definedName>
    <definedName name="BLPH5" hidden="1">'[15]Ex rate bloom'!$M$4</definedName>
    <definedName name="BLPH55" hidden="1">[16]daily!#REF!</definedName>
    <definedName name="BLPH56" hidden="1">[16]daily!#REF!</definedName>
    <definedName name="BLPH57" hidden="1">[16]daily!#REF!</definedName>
    <definedName name="BLPH6" hidden="1">'[15]Ex rate bloom'!$P$4</definedName>
    <definedName name="BLPH7" hidden="1">'[15]Ex rate bloom'!$S$4</definedName>
    <definedName name="BLPH8" hidden="1">'[15]Ex rate bloom'!$V$4</definedName>
    <definedName name="contents2" hidden="1">[17]MSRV!#REF!</definedName>
    <definedName name="cp" hidden="1">'[18]C Summary'!#REF!</definedName>
    <definedName name="Cwvu.Print." hidden="1">[19]Indic!$A$109:$IV$109,[19]Indic!$A$196:$IV$197,[19]Indic!$A$208:$IV$209,[19]Indic!$A$217:$IV$218</definedName>
    <definedName name="DME_BeforeCloseCompleted" hidden="1">"False"</definedName>
    <definedName name="DME_Dirty" hidden="1">"False"</definedName>
    <definedName name="DME_LocalFile" hidden="1">"True"</definedName>
    <definedName name="EPMWorkbookOptions_1" hidden="1">"7zoAAB|LCAAAAAAABADtvQdgHEmWJSYvbcp7f0r1StfgdKEIgGATJNiQQBDswYjN5pLsHWlHIymrKoHKZVZlXWYWQMztnbz33nvvvffee||997o7nU4n99//P1xmZAFs9s5K2smeIYCqyB8/fnwfPyIe/x7vFmV6mddNUS0/|2h3vPNRmi|n1axYXnz20bo939799KPf4|g3Th5/t6rfTqrq7Zerlpo2Kb23bB69a4rPPpq37erR3btXV1fjq3v"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"jqr64u7ezs3v39/7i|evpPF9k28WyabPlNP/IvjW7|a2PqNc0fXxSLZf5FH2|qU7WdZ0v258s8iv|Mvj6adZm|il9/iJb5NKb7anNF6t1XXBXXzV5/bLOz3OCN83HhNBHR7//s5df/P5PXp68|O7uzu//PX3pfDq|KN|OL|q7Tba6O1lN737/9//et0|fPz9|/fufPv2K/iAMmqosZhmQoL/Ps7LJv//4LjBw|ByvVmUxzTza3RovAyOE4n2swz"</definedName>
    <definedName name="EPMWorkbookOptions_3" hidden="1">"0KMOkgIMRy9EvvDn717WI2y5dPi0W|bBjd4aYO1SZoQ61ez6srC|OkKqv6qK3X|eO7kS82vcqjiLzZG52|SERo83fts|yyqouW8OL5kJd7393i/WdF3bQeAvHvO4AslsMEum0rv91Xy|IXrXMe|fHJyZdfvXjz|G7sy00whOIk1g/293cf3vMAxOaC3/2ynuX10c7ju/JLFHqzKrPrl3W1yuv2|mj3/qf3z/PJ|fb9T2f72/t75w|3D|7n|fZOl"</definedName>
    <definedName name="EPMWorkbookOptions_4" hidden="1">"u/tzyYP9h9MuOfwrQjg51nTvs5LkvB89kW|mJCiijQLmTLagJrI|x6ZvqdE/P74ey|PX52|ePPt3R36/emnuyS|vdYDUL9d5HVWT|fXrmlKWvHRsig/|whs81FHfrx3I3N3u3cf371pvN8QQQ7o17PXv/|nO/f3fkQTwyT06|fPXn/xI4J4BDl9ffz06e9/70c0UZp8CsE5|f13v/3/dYo8vnsbHeyZkZ89k/fV07M3b14dnz3/2lbv0/v37316"</definedName>
    <definedName name="EPMWorkbookOptions_5" hidden="1">"e5O3|/9Dk2eJGMrv2YuXX735/zqv/qwQ5fc/fvqdHxEmRpgvjl/8iDAxwpw8f/0jwoSEefP7//9Cw/y/xxqeHL85/fzLV7/P17aFe/ffwxLu/f/PEhoCEnPS/8hV29n5/zp3fjOkePIjUvhc8fM2pulzxf6PSGG44v/z6ZD/91gychHO3nx9O0aZzN3dgwd7tzdm9/7/Z8yEhs7luk|/7t7bv/dTv//rJ/9f59Rvkib7O/T8vFVjQxTZ/xFFOhT"</definedName>
    <definedName name="EPMWorkbookOptions_6" hidden="1">"Zvf8jinSk5v/ziyL/77F4z55/|d2vb|92dj799N69ndvbu/1he/f/VXsHCoYJhmf//0gwfJMEOf5JSsP8/k8|//88Uf7fI7lnL96cvjr58usL76f3d3bvHezeXnjv//9PeJWInczpyZsv/z/PqN8sRX7/F1||OP3/Okn|3yO7r16|OfnqFZH35EOCzfeV30///ye/HiElIfL85P/rXPqNkeL0q1f/X6fF/3sk9vXJly9Pf4iy|uD/f7LKJAztyu"</definedName>
    <definedName name="EPMWorkbookOptions_7" hidden="1">"f/v7Ar3yRBdv8/n|P/f4/Mvjn74ocpsgf//xNZUDBk0L2d3U/H5B4fP///Op9|wzTZ/f/8Msw3SpAHP2KSCE3|v5|5/KYJ8iNzFzS7Vav4cI6|OD1|/dWr09df2|R9en/vfezdw///2TtDQgmgXp6|Ovvy6dnP24gypMbv8|bpjwgBQvzE//cJ8Q0qrVs0CrCJN3p893i1Kotp1hIc|3nwqWlO0KrlkhCnz55mbcYf|x||qbqDf/wqP6/zZv7l8"</definedName>
    <definedName name="EPMWorkbookOptions_8" hidden="1">"stVvjw6z8omf3w3/JDbnZR5VgPol8vX2WVuWnY/5rbfreq3k6p6S9qqZTKa1v0vfuPEffrlSgbz/wD58s457zoAAA=="</definedName>
    <definedName name="fill" hidden="1">'[20]Macroframework-Ver.1'!$A$1:$A$267</definedName>
    <definedName name="inflation" hidden="1">[21]TAB34!#REF!</definedName>
    <definedName name="_xlnm.Print_Area" localSheetId="2">'Α1. Σύνολο ΠΥ'!$A$2:$I$116</definedName>
    <definedName name="_xlnm.Print_Area" localSheetId="3">'Α1.1. Τακτικός προϋπ.'!$A$2:$I$109</definedName>
    <definedName name="_xlnm.Print_Area" localSheetId="4">'Α1.2. ΠΔΕ, ΤΑΑ &amp; λοιπά εργαλεία'!$A$2:$I$108</definedName>
    <definedName name="_xlnm.Print_Area" localSheetId="5">'Α1.2.1 ΠΔΕ Εθνικό'!$A$2:$I$108</definedName>
    <definedName name="_xlnm.Print_Area" localSheetId="6">'Α1.2.2 ΠΔΕ Συγχρημ.'!$A$2:$I$108</definedName>
    <definedName name="_xlnm.Print_Area" localSheetId="7">'Α1.2.3 ΤΑΑ'!$A$2:$I$108</definedName>
    <definedName name="_xlnm.Print_Area" localSheetId="8">'Α1.2.4 Πράσινο Ταμείο'!$A$2:$I$108</definedName>
    <definedName name="_xlnm.Print_Area" localSheetId="9">'Α1.2.5 ΑΝΤΩΝΗΣ ΤΡΙΣΗΣ κτλ'!$A$2:$I$108</definedName>
    <definedName name="_xlnm.Print_Titles" localSheetId="2">'Α1. Σύνολο ΠΥ'!$2:$2</definedName>
    <definedName name="_xlnm.Print_Titles" localSheetId="3">'Α1.1. Τακτικός προϋπ.'!$2:$2</definedName>
    <definedName name="_xlnm.Print_Titles" localSheetId="4">'Α1.2. ΠΔΕ, ΤΑΑ &amp; λοιπά εργαλεία'!$2:$2</definedName>
    <definedName name="_xlnm.Print_Titles" localSheetId="5">'Α1.2.1 ΠΔΕ Εθνικό'!$2:$2</definedName>
    <definedName name="_xlnm.Print_Titles" localSheetId="6">'Α1.2.2 ΠΔΕ Συγχρημ.'!$2:$2</definedName>
    <definedName name="_xlnm.Print_Titles" localSheetId="7">'Α1.2.3 ΤΑΑ'!$2:$2</definedName>
    <definedName name="_xlnm.Print_Titles" localSheetId="8">'Α1.2.4 Πράσινο Ταμείο'!$2:$2</definedName>
    <definedName name="_xlnm.Print_Titles" localSheetId="9">'Α1.2.5 ΑΝΤΩΝΗΣ ΤΡΙΣΗΣ κτλ'!$2:$2</definedName>
    <definedName name="Rwvu.Print." hidden="1">#N/A</definedName>
    <definedName name="sencount" hidden="1">2</definedName>
    <definedName name="solver_lin" hidden="1">0</definedName>
    <definedName name="solver_num" hidden="1">0</definedName>
    <definedName name="solver_typ" hidden="1">1</definedName>
    <definedName name="solver_val" hidden="1">0</definedName>
    <definedName name="Swvu.PLA2." hidden="1">'[14]COP FED'!$A$1:$N$49</definedName>
    <definedName name="ttttt" hidden="1">[22]M!#REF!</definedName>
    <definedName name="tyi" hidden="1">'[8]Dep fonct'!#REF!</definedName>
    <definedName name="ww" hidden="1">[22]M!#REF!</definedName>
    <definedName name="Z_00C67C07_FEDD_11D1_98B3_00C04FC96ABD_.wvu.Rows" hidden="1">[23]BOP!$36:$36,[23]BOP!$44:$44,[23]BOP!$59:$59,[23]BOP!#REF!,[23]BOP!#REF!,[23]BOP!$79:$79</definedName>
    <definedName name="Z_112039D0_FF0B_11D1_98B3_00C04FC96ABD_.wvu.Rows" hidden="1">[23]BOP!$36:$36,[23]BOP!$44:$44,[23]BOP!$59:$59,[23]BOP!#REF!,[23]BOP!#REF!,[23]BOP!$81:$88</definedName>
    <definedName name="Z_112039D1_FF0B_11D1_98B3_00C04FC96ABD_.wvu.Rows" hidden="1">[23]BOP!$36:$36,[23]BOP!$44:$44,[23]BOP!$59:$59,[23]BOP!#REF!,[23]BOP!#REF!,[23]BOP!$81:$88</definedName>
    <definedName name="Z_112039D2_FF0B_11D1_98B3_00C04FC96ABD_.wvu.Rows" hidden="1">[23]BOP!$36:$36,[23]BOP!$44:$44,[23]BOP!$59:$59,[23]BOP!#REF!,[23]BOP!#REF!,[23]BOP!$81:$88</definedName>
    <definedName name="Z_112039D3_FF0B_11D1_98B3_00C04FC96ABD_.wvu.Rows" hidden="1">[23]BOP!$36:$36,[23]BOP!$44:$44,[23]BOP!$59:$59,[23]BOP!#REF!,[23]BOP!#REF!,[23]BOP!$81:$88</definedName>
    <definedName name="Z_112039D4_FF0B_11D1_98B3_00C04FC96ABD_.wvu.Rows" hidden="1">[23]BOP!$36:$36,[23]BOP!$44:$44,[23]BOP!$59:$59,[23]BOP!#REF!,[23]BOP!#REF!,[23]BOP!$79:$79,[23]BOP!$81:$88,[23]BOP!#REF!</definedName>
    <definedName name="Z_112039D5_FF0B_11D1_98B3_00C04FC96ABD_.wvu.Rows" hidden="1">[23]BOP!$36:$36,[23]BOP!$44:$44,[23]BOP!$59:$59,[23]BOP!#REF!,[23]BOP!#REF!,[23]BOP!$79:$79,[23]BOP!$81:$88</definedName>
    <definedName name="Z_112039D7_FF0B_11D1_98B3_00C04FC96ABD_.wvu.Rows" hidden="1">[23]BOP!$36:$36,[23]BOP!$44:$44,[23]BOP!$59:$59,[23]BOP!#REF!,[23]BOP!#REF!,[23]BOP!$79:$79,[23]BOP!$81:$88,[23]BOP!#REF!</definedName>
    <definedName name="Z_112039D8_FF0B_11D1_98B3_00C04FC96ABD_.wvu.Rows" hidden="1">[23]BOP!$36:$36,[23]BOP!$44:$44,[23]BOP!$59:$59,[23]BOP!#REF!,[23]BOP!#REF!,[23]BOP!$79:$79,[23]BOP!$81:$88,[23]BOP!#REF!</definedName>
    <definedName name="Z_112039D9_FF0B_11D1_98B3_00C04FC96ABD_.wvu.Rows" hidden="1">[23]BOP!$36:$36,[23]BOP!$44:$44,[23]BOP!$59:$59,[23]BOP!#REF!,[23]BOP!#REF!,[23]BOP!$79:$79,[23]BOP!$81:$88,[23]BOP!#REF!</definedName>
    <definedName name="Z_112039DD_FF0B_11D1_98B3_00C04FC96ABD_.wvu.Rows" hidden="1">[23]BOP!$36:$36,[23]BOP!$44:$44,[23]BOP!$59:$59,[23]BOP!#REF!,[23]BOP!#REF!,[23]BOP!$79:$79</definedName>
    <definedName name="Z_112B8339_2081_11D2_BFD2_00A02466506E_.wvu.PrintTitles" hidden="1">[24]SUMMARY!$B$1:$D$65536,[24]SUMMARY!$A$3:$IV$5</definedName>
    <definedName name="Z_112B833B_2081_11D2_BFD2_00A02466506E_.wvu.PrintTitles" hidden="1">[24]SUMMARY!$B$1:$D$65536,[24]SUMMARY!$A$3:$IV$5</definedName>
    <definedName name="Z_1A8C061B_2301_11D3_BFD1_000039E37209_.wvu.Cols" hidden="1">'[25]IDA-tab7'!$K$1:$T$65536,'[25]IDA-tab7'!$V$1:$AE$65536,'[25]IDA-tab7'!$AG$1:$AP$65536</definedName>
    <definedName name="Z_1A8C061B_2301_11D3_BFD1_000039E37209_.wvu.Rows" hidden="1">'[25]IDA-tab7'!$A$10:$IV$11,'[25]IDA-tab7'!$A$14:$IV$14,'[25]IDA-tab7'!$A$18:$IV$18</definedName>
    <definedName name="Z_1A8C061C_2301_11D3_BFD1_000039E37209_.wvu.Cols" hidden="1">'[25]IDA-tab7'!$K$1:$T$65536,'[25]IDA-tab7'!$V$1:$AE$65536,'[25]IDA-tab7'!$AG$1:$AP$65536</definedName>
    <definedName name="Z_1A8C061C_2301_11D3_BFD1_000039E37209_.wvu.Rows" hidden="1">'[25]IDA-tab7'!$A$10:$IV$11,'[25]IDA-tab7'!$A$14:$IV$14,'[25]IDA-tab7'!$A$18:$IV$18</definedName>
    <definedName name="Z_1A8C061E_2301_11D3_BFD1_000039E37209_.wvu.Cols" hidden="1">'[25]IDA-tab7'!$K$1:$T$65536,'[25]IDA-tab7'!$V$1:$AE$65536,'[25]IDA-tab7'!$AG$1:$AP$65536</definedName>
    <definedName name="Z_1A8C061E_2301_11D3_BFD1_000039E37209_.wvu.Rows" hidden="1">'[25]IDA-tab7'!$A$10:$IV$11,'[25]IDA-tab7'!$A$14:$IV$14,'[25]IDA-tab7'!$A$18:$IV$18</definedName>
    <definedName name="Z_1A8C061F_2301_11D3_BFD1_000039E37209_.wvu.Cols" hidden="1">'[25]IDA-tab7'!$K$1:$T$65536,'[25]IDA-tab7'!$V$1:$AE$65536,'[25]IDA-tab7'!$AG$1:$AP$65536</definedName>
    <definedName name="Z_1A8C061F_2301_11D3_BFD1_000039E37209_.wvu.Rows" hidden="1">'[25]IDA-tab7'!$A$10:$IV$11,'[25]IDA-tab7'!$A$14:$IV$14,'[25]IDA-tab7'!$A$18:$IV$18</definedName>
    <definedName name="Z_1F4C2007_FFA7_11D1_98B6_00C04FC96ABD_.wvu.Rows" hidden="1">[23]BOP!$36:$36,[23]BOP!$44:$44,[23]BOP!$59:$59,[23]BOP!#REF!,[23]BOP!#REF!,[23]BOP!$81:$88</definedName>
    <definedName name="Z_1F4C2008_FFA7_11D1_98B6_00C04FC96ABD_.wvu.Rows" hidden="1">[23]BOP!$36:$36,[23]BOP!$44:$44,[23]BOP!$59:$59,[23]BOP!#REF!,[23]BOP!#REF!,[23]BOP!$81:$88</definedName>
    <definedName name="Z_1F4C2009_FFA7_11D1_98B6_00C04FC96ABD_.wvu.Rows" hidden="1">[23]BOP!$36:$36,[23]BOP!$44:$44,[23]BOP!$59:$59,[23]BOP!#REF!,[23]BOP!#REF!,[23]BOP!$81:$88</definedName>
    <definedName name="Z_1F4C200A_FFA7_11D1_98B6_00C04FC96ABD_.wvu.Rows" hidden="1">[23]BOP!$36:$36,[23]BOP!$44:$44,[23]BOP!$59:$59,[23]BOP!#REF!,[23]BOP!#REF!,[23]BOP!$81:$88</definedName>
    <definedName name="Z_1F4C200B_FFA7_11D1_98B6_00C04FC96ABD_.wvu.Rows" hidden="1">[23]BOP!$36:$36,[23]BOP!$44:$44,[23]BOP!$59:$59,[23]BOP!#REF!,[23]BOP!#REF!,[23]BOP!$79:$79,[23]BOP!$81:$88,[23]BOP!#REF!</definedName>
    <definedName name="Z_1F4C200C_FFA7_11D1_98B6_00C04FC96ABD_.wvu.Rows" hidden="1">[23]BOP!$36:$36,[23]BOP!$44:$44,[23]BOP!$59:$59,[23]BOP!#REF!,[23]BOP!#REF!,[23]BOP!$79:$79,[23]BOP!$81:$88</definedName>
    <definedName name="Z_1F4C200E_FFA7_11D1_98B6_00C04FC96ABD_.wvu.Rows" hidden="1">[23]BOP!$36:$36,[23]BOP!$44:$44,[23]BOP!$59:$59,[23]BOP!#REF!,[23]BOP!#REF!,[23]BOP!$79:$79,[23]BOP!$81:$88,[23]BOP!#REF!</definedName>
    <definedName name="Z_1F4C200F_FFA7_11D1_98B6_00C04FC96ABD_.wvu.Rows" hidden="1">[23]BOP!$36:$36,[23]BOP!$44:$44,[23]BOP!$59:$59,[23]BOP!#REF!,[23]BOP!#REF!,[23]BOP!$79:$79,[23]BOP!$81:$88,[23]BOP!#REF!</definedName>
    <definedName name="Z_1F4C2010_FFA7_11D1_98B6_00C04FC96ABD_.wvu.Rows" hidden="1">[23]BOP!$36:$36,[23]BOP!$44:$44,[23]BOP!$59:$59,[23]BOP!#REF!,[23]BOP!#REF!,[23]BOP!$79:$79,[23]BOP!$81:$88,[23]BOP!#REF!</definedName>
    <definedName name="Z_1F4C2014_FFA7_11D1_98B6_00C04FC96ABD_.wvu.Rows" hidden="1">[23]BOP!$36:$36,[23]BOP!$44:$44,[23]BOP!$59:$59,[23]BOP!#REF!,[23]BOP!#REF!,[23]BOP!$79:$79</definedName>
    <definedName name="Z_49B0A4B0_963B_11D1_BFD1_00A02466B680_.wvu.Rows" hidden="1">[23]BOP!$36:$36,[23]BOP!$44:$44,[23]BOP!$59:$59,[23]BOP!#REF!,[23]BOP!#REF!,[23]BOP!$81:$88</definedName>
    <definedName name="Z_49B0A4B1_963B_11D1_BFD1_00A02466B680_.wvu.Rows" hidden="1">[23]BOP!$36:$36,[23]BOP!$44:$44,[23]BOP!$59:$59,[23]BOP!#REF!,[23]BOP!#REF!,[23]BOP!$81:$88</definedName>
    <definedName name="Z_49B0A4B4_963B_11D1_BFD1_00A02466B680_.wvu.Rows" hidden="1">[23]BOP!$36:$36,[23]BOP!$44:$44,[23]BOP!$59:$59,[23]BOP!#REF!,[23]BOP!#REF!,[23]BOP!$79:$79,[23]BOP!$81:$88,[23]BOP!#REF!</definedName>
    <definedName name="Z_49B0A4B5_963B_11D1_BFD1_00A02466B680_.wvu.Rows" hidden="1">[23]BOP!$36:$36,[23]BOP!$44:$44,[23]BOP!$59:$59,[23]BOP!#REF!,[23]BOP!#REF!,[23]BOP!$79:$79,[23]BOP!$81:$88</definedName>
    <definedName name="Z_49B0A4B7_963B_11D1_BFD1_00A02466B680_.wvu.Rows" hidden="1">[23]BOP!$36:$36,[23]BOP!$44:$44,[23]BOP!$59:$59,[23]BOP!#REF!,[23]BOP!#REF!,[23]BOP!$79:$79,[23]BOP!$81:$88,[23]BOP!#REF!</definedName>
    <definedName name="Z_49B0A4B8_963B_11D1_BFD1_00A02466B680_.wvu.Rows" hidden="1">[23]BOP!$36:$36,[23]BOP!$44:$44,[23]BOP!$59:$59,[23]BOP!#REF!,[23]BOP!#REF!,[23]BOP!$79:$79,[23]BOP!$81:$88,[23]BOP!#REF!</definedName>
    <definedName name="Z_49B0A4B9_963B_11D1_BFD1_00A02466B680_.wvu.Rows" hidden="1">[23]BOP!$36:$36,[23]BOP!$44:$44,[23]BOP!$59:$59,[23]BOP!#REF!,[23]BOP!#REF!,[23]BOP!$79:$79,[23]BOP!$81:$88,[23]BOP!#REF!</definedName>
    <definedName name="Z_49B0A4BB_963B_11D1_BFD1_00A02466B680_.wvu.Rows" hidden="1">[23]BOP!$36:$36,[23]BOP!$44:$44,[23]BOP!$59:$59,[23]BOP!#REF!,[23]BOP!#REF!,[23]BOP!$79:$79,[23]BOP!$81:$88,[23]BOP!#REF!,[23]BOP!#REF!</definedName>
    <definedName name="Z_49B0A4BC_963B_11D1_BFD1_00A02466B680_.wvu.Rows" hidden="1">[23]BOP!$36:$36,[23]BOP!$44:$44,[23]BOP!$59:$59,[23]BOP!#REF!,[23]BOP!#REF!,[23]BOP!$79:$79,[23]BOP!$81:$88,[23]BOP!#REF!,[23]BOP!#REF!</definedName>
    <definedName name="Z_49B0A4BD_963B_11D1_BFD1_00A02466B680_.wvu.Rows" hidden="1">[23]BOP!$36:$36,[23]BOP!$44:$44,[23]BOP!$59:$59,[23]BOP!#REF!,[23]BOP!#REF!,[23]BOP!$79:$79</definedName>
    <definedName name="Z_65976840_70A2_11D2_BFD1_C1F7123CE332_.wvu.PrintTitles" hidden="1">[24]SUMMARY!$B$1:$D$65536,[24]SUMMARY!$A$3:$IV$5</definedName>
    <definedName name="Z_9E0C48F8_FFCC_11D1_98BA_00C04FC96ABD_.wvu.Rows" hidden="1">[23]BOP!$36:$36,[23]BOP!$44:$44,[23]BOP!$59:$59,[23]BOP!#REF!,[23]BOP!#REF!,[23]BOP!$81:$88</definedName>
    <definedName name="Z_9E0C48F9_FFCC_11D1_98BA_00C04FC96ABD_.wvu.Rows" hidden="1">[23]BOP!$36:$36,[23]BOP!$44:$44,[23]BOP!$59:$59,[23]BOP!#REF!,[23]BOP!#REF!,[23]BOP!$81:$88</definedName>
    <definedName name="Z_9E0C48FA_FFCC_11D1_98BA_00C04FC96ABD_.wvu.Rows" hidden="1">[23]BOP!$36:$36,[23]BOP!$44:$44,[23]BOP!$59:$59,[23]BOP!#REF!,[23]BOP!#REF!,[23]BOP!$81:$88</definedName>
    <definedName name="Z_9E0C48FB_FFCC_11D1_98BA_00C04FC96ABD_.wvu.Rows" hidden="1">[23]BOP!$36:$36,[23]BOP!$44:$44,[23]BOP!$59:$59,[23]BOP!#REF!,[23]BOP!#REF!,[23]BOP!$81:$88</definedName>
    <definedName name="Z_9E0C48FC_FFCC_11D1_98BA_00C04FC96ABD_.wvu.Rows" hidden="1">[23]BOP!$36:$36,[23]BOP!$44:$44,[23]BOP!$59:$59,[23]BOP!#REF!,[23]BOP!#REF!,[23]BOP!$79:$79,[23]BOP!$81:$88,[23]BOP!#REF!</definedName>
    <definedName name="Z_9E0C48FD_FFCC_11D1_98BA_00C04FC96ABD_.wvu.Rows" hidden="1">[23]BOP!$36:$36,[23]BOP!$44:$44,[23]BOP!$59:$59,[23]BOP!#REF!,[23]BOP!#REF!,[23]BOP!$79:$79,[23]BOP!$81:$88</definedName>
    <definedName name="Z_9E0C48FF_FFCC_11D1_98BA_00C04FC96ABD_.wvu.Rows" hidden="1">[23]BOP!$36:$36,[23]BOP!$44:$44,[23]BOP!$59:$59,[23]BOP!#REF!,[23]BOP!#REF!,[23]BOP!$79:$79,[23]BOP!$81:$88,[23]BOP!#REF!</definedName>
    <definedName name="Z_9E0C4900_FFCC_11D1_98BA_00C04FC96ABD_.wvu.Rows" hidden="1">[23]BOP!$36:$36,[23]BOP!$44:$44,[23]BOP!$59:$59,[23]BOP!#REF!,[23]BOP!#REF!,[23]BOP!$79:$79,[23]BOP!$81:$88,[23]BOP!#REF!</definedName>
    <definedName name="Z_9E0C4901_FFCC_11D1_98BA_00C04FC96ABD_.wvu.Rows" hidden="1">[23]BOP!$36:$36,[23]BOP!$44:$44,[23]BOP!$59:$59,[23]BOP!#REF!,[23]BOP!#REF!,[23]BOP!$79:$79,[23]BOP!$81:$88,[23]BOP!#REF!</definedName>
    <definedName name="Z_9E0C4903_FFCC_11D1_98BA_00C04FC96ABD_.wvu.Rows" hidden="1">[23]BOP!$36:$36,[23]BOP!$44:$44,[23]BOP!$59:$59,[23]BOP!#REF!,[23]BOP!#REF!,[23]BOP!$79:$79,[23]BOP!$81:$88,[23]BOP!#REF!,[23]BOP!#REF!</definedName>
    <definedName name="Z_9E0C4904_FFCC_11D1_98BA_00C04FC96ABD_.wvu.Rows" hidden="1">[23]BOP!$36:$36,[23]BOP!$44:$44,[23]BOP!$59:$59,[23]BOP!#REF!,[23]BOP!#REF!,[23]BOP!$79:$79,[23]BOP!$81:$88,[23]BOP!#REF!,[23]BOP!#REF!</definedName>
    <definedName name="Z_9E0C4905_FFCC_11D1_98BA_00C04FC96ABD_.wvu.Rows" hidden="1">[23]BOP!$36:$36,[23]BOP!$44:$44,[23]BOP!$59:$59,[23]BOP!#REF!,[23]BOP!#REF!,[23]BOP!$79:$79</definedName>
    <definedName name="Z_B424DD41_AAD0_11D2_BFD1_00A02466506E_.wvu.PrintTitles" hidden="1">[24]SUMMARY!$B$1:$D$65536,[24]SUMMARY!$A$3:$IV$5</definedName>
    <definedName name="Z_BC2BFA12_1C91_11D2_BFD2_00A02466506E_.wvu.PrintTitles" hidden="1">[24]SUMMARY!$B$1:$D$65536,[24]SUMMARY!$A$3:$IV$5</definedName>
    <definedName name="Z_C21FAE85_013A_11D2_98BD_00C04FC96ABD_.wvu.Rows" hidden="1">[23]BOP!$36:$36,[23]BOP!$44:$44,[23]BOP!$59:$59,[23]BOP!#REF!,[23]BOP!#REF!,[23]BOP!$81:$88</definedName>
    <definedName name="Z_C21FAE86_013A_11D2_98BD_00C04FC96ABD_.wvu.Rows" hidden="1">[23]BOP!$36:$36,[23]BOP!$44:$44,[23]BOP!$59:$59,[23]BOP!#REF!,[23]BOP!#REF!,[23]BOP!$81:$88</definedName>
    <definedName name="Z_C21FAE87_013A_11D2_98BD_00C04FC96ABD_.wvu.Rows" hidden="1">[23]BOP!$36:$36,[23]BOP!$44:$44,[23]BOP!$59:$59,[23]BOP!#REF!,[23]BOP!#REF!,[23]BOP!$81:$88</definedName>
    <definedName name="Z_C21FAE88_013A_11D2_98BD_00C04FC96ABD_.wvu.Rows" hidden="1">[23]BOP!$36:$36,[23]BOP!$44:$44,[23]BOP!$59:$59,[23]BOP!#REF!,[23]BOP!#REF!,[23]BOP!$81:$88</definedName>
    <definedName name="Z_C21FAE89_013A_11D2_98BD_00C04FC96ABD_.wvu.Rows" hidden="1">[23]BOP!$36:$36,[23]BOP!$44:$44,[23]BOP!$59:$59,[23]BOP!#REF!,[23]BOP!#REF!,[23]BOP!$79:$79,[23]BOP!$81:$88,[23]BOP!#REF!</definedName>
    <definedName name="Z_C21FAE8A_013A_11D2_98BD_00C04FC96ABD_.wvu.Rows" hidden="1">[23]BOP!$36:$36,[23]BOP!$44:$44,[23]BOP!$59:$59,[23]BOP!#REF!,[23]BOP!#REF!,[23]BOP!$79:$79,[23]BOP!$81:$88</definedName>
    <definedName name="Z_C21FAE8C_013A_11D2_98BD_00C04FC96ABD_.wvu.Rows" hidden="1">[23]BOP!$36:$36,[23]BOP!$44:$44,[23]BOP!$59:$59,[23]BOP!#REF!,[23]BOP!#REF!,[23]BOP!$79:$79,[23]BOP!$81:$88,[23]BOP!#REF!</definedName>
    <definedName name="Z_C21FAE8D_013A_11D2_98BD_00C04FC96ABD_.wvu.Rows" hidden="1">[23]BOP!$36:$36,[23]BOP!$44:$44,[23]BOP!$59:$59,[23]BOP!#REF!,[23]BOP!#REF!,[23]BOP!$79:$79,[23]BOP!$81:$88,[23]BOP!#REF!</definedName>
    <definedName name="Z_C21FAE8E_013A_11D2_98BD_00C04FC96ABD_.wvu.Rows" hidden="1">[23]BOP!$36:$36,[23]BOP!$44:$44,[23]BOP!$59:$59,[23]BOP!#REF!,[23]BOP!#REF!,[23]BOP!$79:$79,[23]BOP!$81:$88,[23]BOP!#REF!</definedName>
    <definedName name="Z_C21FAE90_013A_11D2_98BD_00C04FC96ABD_.wvu.Rows" hidden="1">[23]BOP!$36:$36,[23]BOP!$44:$44,[23]BOP!$59:$59,[23]BOP!#REF!,[23]BOP!#REF!,[23]BOP!$79:$79,[23]BOP!$81:$88,[23]BOP!#REF!,[23]BOP!#REF!</definedName>
    <definedName name="Z_C21FAE91_013A_11D2_98BD_00C04FC96ABD_.wvu.Rows" hidden="1">[23]BOP!$36:$36,[23]BOP!$44:$44,[23]BOP!$59:$59,[23]BOP!#REF!,[23]BOP!#REF!,[23]BOP!$79:$79,[23]BOP!$81:$88,[23]BOP!#REF!,[23]BOP!#REF!</definedName>
    <definedName name="Z_C21FAE92_013A_11D2_98BD_00C04FC96ABD_.wvu.Rows" hidden="1">[23]BOP!$36:$36,[23]BOP!$44:$44,[23]BOP!$59:$59,[23]BOP!#REF!,[23]BOP!#REF!,[23]BOP!$79:$79</definedName>
    <definedName name="Z_CF25EF4A_FFAB_11D1_98B7_00C04FC96ABD_.wvu.Rows" hidden="1">[23]BOP!$36:$36,[23]BOP!$44:$44,[23]BOP!$59:$59,[23]BOP!#REF!,[23]BOP!#REF!,[23]BOP!$81:$88</definedName>
    <definedName name="Z_CF25EF4B_FFAB_11D1_98B7_00C04FC96ABD_.wvu.Rows" hidden="1">[23]BOP!$36:$36,[23]BOP!$44:$44,[23]BOP!$59:$59,[23]BOP!#REF!,[23]BOP!#REF!,[23]BOP!$81:$88</definedName>
    <definedName name="Z_CF25EF4C_FFAB_11D1_98B7_00C04FC96ABD_.wvu.Rows" hidden="1">[23]BOP!$36:$36,[23]BOP!$44:$44,[23]BOP!$59:$59,[23]BOP!#REF!,[23]BOP!#REF!,[23]BOP!$81:$88</definedName>
    <definedName name="Z_CF25EF4D_FFAB_11D1_98B7_00C04FC96ABD_.wvu.Rows" hidden="1">[23]BOP!$36:$36,[23]BOP!$44:$44,[23]BOP!$59:$59,[23]BOP!#REF!,[23]BOP!#REF!,[23]BOP!$81:$88</definedName>
    <definedName name="Z_CF25EF4E_FFAB_11D1_98B7_00C04FC96ABD_.wvu.Rows" hidden="1">[23]BOP!$36:$36,[23]BOP!$44:$44,[23]BOP!$59:$59,[23]BOP!#REF!,[23]BOP!#REF!,[23]BOP!$79:$79,[23]BOP!$81:$88,[23]BOP!#REF!</definedName>
    <definedName name="Z_CF25EF4F_FFAB_11D1_98B7_00C04FC96ABD_.wvu.Rows" hidden="1">[23]BOP!$36:$36,[23]BOP!$44:$44,[23]BOP!$59:$59,[23]BOP!#REF!,[23]BOP!#REF!,[23]BOP!$79:$79,[23]BOP!$81:$88</definedName>
    <definedName name="Z_CF25EF51_FFAB_11D1_98B7_00C04FC96ABD_.wvu.Rows" hidden="1">[23]BOP!$36:$36,[23]BOP!$44:$44,[23]BOP!$59:$59,[23]BOP!#REF!,[23]BOP!#REF!,[23]BOP!$79:$79,[23]BOP!$81:$88,[23]BOP!#REF!</definedName>
    <definedName name="Z_CF25EF52_FFAB_11D1_98B7_00C04FC96ABD_.wvu.Rows" hidden="1">[23]BOP!$36:$36,[23]BOP!$44:$44,[23]BOP!$59:$59,[23]BOP!#REF!,[23]BOP!#REF!,[23]BOP!$79:$79,[23]BOP!$81:$88,[23]BOP!#REF!</definedName>
    <definedName name="Z_CF25EF53_FFAB_11D1_98B7_00C04FC96ABD_.wvu.Rows" hidden="1">[23]BOP!$36:$36,[23]BOP!$44:$44,[23]BOP!$59:$59,[23]BOP!#REF!,[23]BOP!#REF!,[23]BOP!$79:$79,[23]BOP!$81:$88,[23]BOP!#REF!</definedName>
    <definedName name="Z_CF25EF55_FFAB_11D1_98B7_00C04FC96ABD_.wvu.Rows" hidden="1">[23]BOP!$36:$36,[23]BOP!$44:$44,[23]BOP!$59:$59,[23]BOP!#REF!,[23]BOP!#REF!,[23]BOP!$79:$79,[23]BOP!$81:$88,[23]BOP!#REF!,[23]BOP!#REF!</definedName>
    <definedName name="Z_CF25EF56_FFAB_11D1_98B7_00C04FC96ABD_.wvu.Rows" hidden="1">[23]BOP!$36:$36,[23]BOP!$44:$44,[23]BOP!$59:$59,[23]BOP!#REF!,[23]BOP!#REF!,[23]BOP!$79:$79,[23]BOP!$81:$88,[23]BOP!#REF!,[23]BOP!#REF!</definedName>
    <definedName name="Z_CF25EF57_FFAB_11D1_98B7_00C04FC96ABD_.wvu.Rows" hidden="1">[23]BOP!$36:$36,[23]BOP!$44:$44,[23]BOP!$59:$59,[23]BOP!#REF!,[23]BOP!#REF!,[23]BOP!$79:$79</definedName>
    <definedName name="Z_E6B74681_BCE1_11D2_BFD1_00A02466506E_.wvu.PrintTitles" hidden="1">[24]SUMMARY!$B$1:$D$65536,[24]SUMMARY!$A$3:$IV$5</definedName>
    <definedName name="Z_EA8011E5_017A_11D2_98BD_00C04FC96ABD_.wvu.Rows" hidden="1">[23]BOP!$36:$36,[23]BOP!$44:$44,[23]BOP!$59:$59,[23]BOP!#REF!,[23]BOP!#REF!,[23]BOP!$79:$79,[23]BOP!$81:$88</definedName>
    <definedName name="Z_EA8011E9_017A_11D2_98BD_00C04FC96ABD_.wvu.Rows" hidden="1">[23]BOP!$36:$36,[23]BOP!$44:$44,[23]BOP!$59:$59,[23]BOP!#REF!,[23]BOP!#REF!,[23]BOP!$79:$79,[23]BOP!$81:$88,[23]BOP!#REF!</definedName>
    <definedName name="Z_EA8011EC_017A_11D2_98BD_00C04FC96ABD_.wvu.Rows" hidden="1">[23]BOP!$36:$36,[23]BOP!$44:$44,[23]BOP!$59:$59,[23]BOP!#REF!,[23]BOP!#REF!,[23]BOP!$79:$79,[23]BOP!$81:$88,[23]BOP!#REF!,[23]BOP!#REF!</definedName>
    <definedName name="Z_EA86CE3A_00A2_11D2_98BC_00C04FC96ABD_.wvu.Rows" hidden="1">[23]BOP!$36:$36,[23]BOP!$44:$44,[23]BOP!$59:$59,[23]BOP!#REF!,[23]BOP!#REF!,[23]BOP!$81:$88</definedName>
    <definedName name="Z_EA86CE3B_00A2_11D2_98BC_00C04FC96ABD_.wvu.Rows" hidden="1">[23]BOP!$36:$36,[23]BOP!$44:$44,[23]BOP!$59:$59,[23]BOP!#REF!,[23]BOP!#REF!,[23]BOP!$81:$88</definedName>
    <definedName name="Z_EA86CE3C_00A2_11D2_98BC_00C04FC96ABD_.wvu.Rows" hidden="1">[23]BOP!$36:$36,[23]BOP!$44:$44,[23]BOP!$59:$59,[23]BOP!#REF!,[23]BOP!#REF!,[23]BOP!$81:$88</definedName>
    <definedName name="Z_EA86CE3D_00A2_11D2_98BC_00C04FC96ABD_.wvu.Rows" hidden="1">[23]BOP!$36:$36,[23]BOP!$44:$44,[23]BOP!$59:$59,[23]BOP!#REF!,[23]BOP!#REF!,[23]BOP!$81:$88</definedName>
    <definedName name="Z_EA86CE3E_00A2_11D2_98BC_00C04FC96ABD_.wvu.Rows" hidden="1">[23]BOP!$36:$36,[23]BOP!$44:$44,[23]BOP!$59:$59,[23]BOP!#REF!,[23]BOP!#REF!,[23]BOP!$79:$79,[23]BOP!$81:$88,[23]BOP!#REF!</definedName>
    <definedName name="Z_EA86CE3F_00A2_11D2_98BC_00C04FC96ABD_.wvu.Rows" hidden="1">[23]BOP!$36:$36,[23]BOP!$44:$44,[23]BOP!$59:$59,[23]BOP!#REF!,[23]BOP!#REF!,[23]BOP!$79:$79,[23]BOP!$81:$88</definedName>
    <definedName name="Z_EA86CE41_00A2_11D2_98BC_00C04FC96ABD_.wvu.Rows" hidden="1">[23]BOP!$36:$36,[23]BOP!$44:$44,[23]BOP!$59:$59,[23]BOP!#REF!,[23]BOP!#REF!,[23]BOP!$79:$79,[23]BOP!$81:$88,[23]BOP!#REF!</definedName>
    <definedName name="Z_EA86CE42_00A2_11D2_98BC_00C04FC96ABD_.wvu.Rows" hidden="1">[23]BOP!$36:$36,[23]BOP!$44:$44,[23]BOP!$59:$59,[23]BOP!#REF!,[23]BOP!#REF!,[23]BOP!$79:$79,[23]BOP!$81:$88,[23]BOP!#REF!</definedName>
    <definedName name="Z_EA86CE43_00A2_11D2_98BC_00C04FC96ABD_.wvu.Rows" hidden="1">[23]BOP!$36:$36,[23]BOP!$44:$44,[23]BOP!$59:$59,[23]BOP!#REF!,[23]BOP!#REF!,[23]BOP!$79:$79,[23]BOP!$81:$88,[23]BOP!#REF!</definedName>
    <definedName name="Z_EA86CE45_00A2_11D2_98BC_00C04FC96ABD_.wvu.Rows" hidden="1">[23]BOP!$36:$36,[23]BOP!$44:$44,[23]BOP!$59:$59,[23]BOP!#REF!,[23]BOP!#REF!,[23]BOP!$79:$79,[23]BOP!$81:$88,[23]BOP!#REF!,[23]BOP!#REF!</definedName>
    <definedName name="Z_EA86CE46_00A2_11D2_98BC_00C04FC96ABD_.wvu.Rows" hidden="1">[23]BOP!$36:$36,[23]BOP!$44:$44,[23]BOP!$59:$59,[23]BOP!#REF!,[23]BOP!#REF!,[23]BOP!$79:$79,[23]BOP!$81:$88,[23]BOP!#REF!,[23]BOP!#REF!</definedName>
    <definedName name="Z_EA86CE47_00A2_11D2_98BC_00C04FC96ABD_.wvu.Rows" hidden="1">[23]BOP!$36:$36,[23]BOP!$44:$44,[23]BOP!$59:$59,[23]BOP!#REF!,[23]BOP!#REF!,[23]BOP!$79:$79</definedName>
    <definedName name="ΕΝΟΠΟΙΗΜΕΝΟΣ_ΚΩΔΙΚΟΣ_ΦΟΡΕΑ" localSheetId="1">DATA!$A$2:$A$534</definedName>
    <definedName name="ΕΝΟΠΟΙΗΜΕΝΟΣ_ΚΩΔΙΚΟΣ_ΦΟΡΕΑ">#REF!</definedName>
    <definedName name="ΜΗΝΑΣ__ΑΝΑΦΟΡΑΣ" localSheetId="1">DATA!#REF!</definedName>
    <definedName name="ΜΗΝΑΣ__ΑΝΑΦΟΡΑΣ">#REF!</definedName>
    <definedName name="ρτρ" hidden="1">[26]BOP!$36:$36,[26]BOP!$44:$44,[26]BOP!$59:$59,[26]BOP!#REF!,[26]BOP!#REF!,[26]BOP!$79:$79,[26]BOP!$81:$88,[26]BOP!#REF!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3" i="3" l="1"/>
  <c r="E83" i="3"/>
  <c r="C2" i="12"/>
  <c r="A2" i="2" s="1"/>
  <c r="I52" i="1"/>
  <c r="H52" i="1"/>
  <c r="G52" i="1"/>
  <c r="D52" i="1"/>
  <c r="I52" i="2"/>
  <c r="H52" i="2"/>
  <c r="G52" i="2"/>
  <c r="F52" i="2"/>
  <c r="E52" i="2"/>
  <c r="D52" i="2"/>
  <c r="I52" i="3"/>
  <c r="H52" i="3"/>
  <c r="G52" i="3"/>
  <c r="D52" i="3"/>
  <c r="I52" i="8"/>
  <c r="H52" i="8"/>
  <c r="G52" i="8"/>
  <c r="F52" i="8"/>
  <c r="E52" i="8"/>
  <c r="D52" i="8"/>
  <c r="I52" i="7"/>
  <c r="H52" i="7"/>
  <c r="G52" i="7"/>
  <c r="F52" i="7"/>
  <c r="E52" i="7"/>
  <c r="D52" i="7"/>
  <c r="F52" i="6"/>
  <c r="E52" i="6"/>
  <c r="D52" i="6"/>
  <c r="I52" i="5"/>
  <c r="H52" i="5"/>
  <c r="G52" i="5"/>
  <c r="F52" i="5"/>
  <c r="E52" i="5"/>
  <c r="D52" i="5"/>
  <c r="I52" i="4"/>
  <c r="H52" i="4"/>
  <c r="G52" i="4"/>
  <c r="F52" i="4"/>
  <c r="D25" i="2"/>
  <c r="E25" i="2"/>
  <c r="F25" i="2"/>
  <c r="G25" i="2"/>
  <c r="H25" i="2"/>
  <c r="I25" i="2"/>
  <c r="D29" i="2"/>
  <c r="E29" i="2"/>
  <c r="F29" i="2"/>
  <c r="G29" i="2"/>
  <c r="H29" i="2"/>
  <c r="I29" i="2"/>
  <c r="A2" i="7" l="1"/>
  <c r="A2" i="6"/>
  <c r="A2" i="8"/>
  <c r="A2" i="5"/>
  <c r="A2" i="4"/>
  <c r="A2" i="1"/>
  <c r="A2" i="3"/>
  <c r="A1" i="8"/>
  <c r="A1" i="4"/>
  <c r="A1" i="7"/>
  <c r="A1" i="3"/>
  <c r="A1" i="5"/>
  <c r="A1" i="6"/>
  <c r="A1" i="2"/>
  <c r="A1" i="1"/>
  <c r="I64" i="5"/>
  <c r="H64" i="5"/>
  <c r="G64" i="5"/>
  <c r="F64" i="5"/>
  <c r="E64" i="5"/>
  <c r="D64" i="5"/>
  <c r="D107" i="2" l="1"/>
  <c r="I73" i="3"/>
  <c r="I72" i="3"/>
  <c r="I71" i="3"/>
  <c r="I70" i="3"/>
  <c r="I69" i="3"/>
  <c r="I68" i="3"/>
  <c r="I67" i="3"/>
  <c r="I66" i="3"/>
  <c r="I65" i="3"/>
  <c r="I63" i="3"/>
  <c r="I62" i="3"/>
  <c r="I61" i="3"/>
  <c r="I60" i="3"/>
  <c r="I59" i="3"/>
  <c r="I58" i="3"/>
  <c r="I57" i="3"/>
  <c r="I56" i="3"/>
  <c r="I55" i="3"/>
  <c r="I51" i="3"/>
  <c r="I50" i="3"/>
  <c r="I48" i="3"/>
  <c r="I47" i="3"/>
  <c r="I46" i="3"/>
  <c r="I45" i="3"/>
  <c r="I44" i="3"/>
  <c r="I43" i="3"/>
  <c r="I42" i="3"/>
  <c r="I41" i="3"/>
  <c r="I40" i="3"/>
  <c r="I39" i="3"/>
  <c r="I38" i="3"/>
  <c r="I37" i="3"/>
  <c r="I36" i="3"/>
  <c r="I35" i="3"/>
  <c r="I34" i="3"/>
  <c r="I33" i="3"/>
  <c r="I32" i="3"/>
  <c r="I31" i="3"/>
  <c r="I30" i="3"/>
  <c r="I28" i="3"/>
  <c r="I27" i="3"/>
  <c r="I26" i="3"/>
  <c r="I24" i="3"/>
  <c r="I22" i="3"/>
  <c r="I21" i="3"/>
  <c r="I20" i="3"/>
  <c r="I19" i="3"/>
  <c r="I18" i="3"/>
  <c r="I17" i="3"/>
  <c r="I16" i="3"/>
  <c r="I15" i="3"/>
  <c r="I14" i="3"/>
  <c r="I13" i="3"/>
  <c r="I12" i="3"/>
  <c r="I11" i="3"/>
  <c r="I10" i="3"/>
  <c r="I9" i="3"/>
  <c r="I8" i="3"/>
  <c r="I7" i="3"/>
  <c r="I6" i="3"/>
  <c r="H73" i="3"/>
  <c r="H72" i="3"/>
  <c r="H71" i="3"/>
  <c r="H70" i="3"/>
  <c r="H69" i="3"/>
  <c r="H68" i="3"/>
  <c r="H67" i="3"/>
  <c r="H66" i="3"/>
  <c r="H65" i="3"/>
  <c r="H63" i="3"/>
  <c r="H62" i="3"/>
  <c r="H61" i="3"/>
  <c r="H60" i="3"/>
  <c r="H59" i="3"/>
  <c r="H58" i="3"/>
  <c r="H57" i="3"/>
  <c r="H56" i="3"/>
  <c r="H55" i="3"/>
  <c r="H51" i="3"/>
  <c r="H50" i="3"/>
  <c r="H48" i="3"/>
  <c r="H47" i="3"/>
  <c r="H46" i="3"/>
  <c r="H45" i="3"/>
  <c r="H44" i="3"/>
  <c r="H43" i="3"/>
  <c r="H42" i="3"/>
  <c r="H41" i="3"/>
  <c r="H40" i="3"/>
  <c r="H39" i="3"/>
  <c r="H38" i="3"/>
  <c r="H37" i="3"/>
  <c r="H36" i="3"/>
  <c r="H35" i="3"/>
  <c r="H34" i="3"/>
  <c r="H33" i="3"/>
  <c r="H32" i="3"/>
  <c r="H31" i="3"/>
  <c r="H30" i="3"/>
  <c r="H28" i="3"/>
  <c r="H27" i="3"/>
  <c r="H26" i="3"/>
  <c r="H24" i="3"/>
  <c r="H22" i="3"/>
  <c r="H21" i="3"/>
  <c r="H20" i="3"/>
  <c r="H19" i="3"/>
  <c r="H18" i="3"/>
  <c r="H17" i="3"/>
  <c r="H16" i="3"/>
  <c r="H15" i="3"/>
  <c r="H14" i="3"/>
  <c r="H13" i="3"/>
  <c r="H12" i="3"/>
  <c r="H11" i="3"/>
  <c r="H10" i="3"/>
  <c r="H9" i="3"/>
  <c r="H8" i="3"/>
  <c r="H7" i="3"/>
  <c r="H6" i="3"/>
  <c r="G73" i="3"/>
  <c r="G72" i="3"/>
  <c r="G71" i="3"/>
  <c r="G70" i="3"/>
  <c r="G69" i="3"/>
  <c r="G68" i="3"/>
  <c r="G67" i="3"/>
  <c r="G66" i="3"/>
  <c r="G65" i="3"/>
  <c r="G63" i="3"/>
  <c r="G62" i="3"/>
  <c r="G61" i="3"/>
  <c r="G60" i="3"/>
  <c r="G59" i="3"/>
  <c r="G58" i="3"/>
  <c r="G57" i="3"/>
  <c r="G56" i="3"/>
  <c r="G55" i="3"/>
  <c r="G51" i="3"/>
  <c r="G50" i="3"/>
  <c r="G48" i="3"/>
  <c r="G47" i="3"/>
  <c r="G46" i="3"/>
  <c r="G45" i="3"/>
  <c r="G44" i="3"/>
  <c r="G43" i="3"/>
  <c r="G42" i="3"/>
  <c r="G41" i="3"/>
  <c r="G40" i="3"/>
  <c r="G39" i="3"/>
  <c r="G38" i="3"/>
  <c r="G37" i="3"/>
  <c r="G36" i="3"/>
  <c r="G35" i="3"/>
  <c r="G34" i="3"/>
  <c r="G33" i="3"/>
  <c r="G32" i="3"/>
  <c r="G31" i="3"/>
  <c r="G30" i="3"/>
  <c r="G28" i="3"/>
  <c r="G27" i="3"/>
  <c r="G26" i="3"/>
  <c r="G24" i="3"/>
  <c r="G22" i="3"/>
  <c r="G21" i="3"/>
  <c r="G20" i="3"/>
  <c r="G19" i="3"/>
  <c r="G18" i="3"/>
  <c r="G17" i="3"/>
  <c r="G16" i="3"/>
  <c r="G15" i="3"/>
  <c r="G14" i="3"/>
  <c r="G13" i="3"/>
  <c r="G12" i="3"/>
  <c r="G11" i="3"/>
  <c r="G10" i="3"/>
  <c r="G9" i="3"/>
  <c r="G8" i="3"/>
  <c r="G7" i="3"/>
  <c r="G6" i="3"/>
  <c r="F73" i="3"/>
  <c r="F72" i="3"/>
  <c r="F71" i="3"/>
  <c r="F70" i="3"/>
  <c r="F69" i="3"/>
  <c r="F68" i="3"/>
  <c r="F67" i="3"/>
  <c r="F66" i="3"/>
  <c r="F65" i="3"/>
  <c r="F63" i="3"/>
  <c r="F62" i="3"/>
  <c r="F61" i="3"/>
  <c r="F60" i="3"/>
  <c r="F59" i="3"/>
  <c r="F58" i="3"/>
  <c r="F57" i="3"/>
  <c r="F56" i="3"/>
  <c r="F55" i="3"/>
  <c r="F51" i="3"/>
  <c r="F48" i="3"/>
  <c r="F47" i="3"/>
  <c r="F46" i="3"/>
  <c r="F45" i="3"/>
  <c r="F44" i="3"/>
  <c r="F43" i="3"/>
  <c r="F42" i="3"/>
  <c r="F41" i="3"/>
  <c r="F40" i="3"/>
  <c r="F39" i="3"/>
  <c r="F38" i="3"/>
  <c r="F37" i="3"/>
  <c r="F36" i="3"/>
  <c r="F35" i="3"/>
  <c r="F34" i="3"/>
  <c r="F33" i="3"/>
  <c r="F32" i="3"/>
  <c r="F31" i="3"/>
  <c r="F30" i="3"/>
  <c r="F28" i="3"/>
  <c r="F27" i="3"/>
  <c r="F26" i="3"/>
  <c r="F24" i="3"/>
  <c r="F22" i="3"/>
  <c r="F21" i="3"/>
  <c r="F20" i="3"/>
  <c r="F19" i="3"/>
  <c r="F18" i="3"/>
  <c r="F17" i="3"/>
  <c r="F16" i="3"/>
  <c r="F15" i="3"/>
  <c r="F14" i="3"/>
  <c r="F13" i="3"/>
  <c r="F12" i="3"/>
  <c r="F11" i="3"/>
  <c r="F10" i="3"/>
  <c r="F9" i="3"/>
  <c r="F8" i="3"/>
  <c r="F7" i="3"/>
  <c r="F6" i="3"/>
  <c r="E73" i="3"/>
  <c r="E72" i="3"/>
  <c r="E71" i="3"/>
  <c r="E70" i="3"/>
  <c r="E69" i="3"/>
  <c r="E68" i="3"/>
  <c r="E67" i="3"/>
  <c r="E66" i="3"/>
  <c r="E65" i="3"/>
  <c r="E63" i="3"/>
  <c r="E62" i="3"/>
  <c r="E61" i="3"/>
  <c r="E60" i="3"/>
  <c r="E59" i="3"/>
  <c r="E58" i="3"/>
  <c r="E57" i="3"/>
  <c r="E56" i="3"/>
  <c r="E55" i="3"/>
  <c r="E51" i="3"/>
  <c r="E48" i="3"/>
  <c r="E47" i="3"/>
  <c r="E46" i="3"/>
  <c r="E45" i="3"/>
  <c r="E44" i="3"/>
  <c r="E43" i="3"/>
  <c r="E42" i="3"/>
  <c r="E41" i="3"/>
  <c r="E40" i="3"/>
  <c r="E39" i="3"/>
  <c r="E38" i="3"/>
  <c r="E37" i="3"/>
  <c r="E36" i="3"/>
  <c r="E35" i="3"/>
  <c r="E34" i="3"/>
  <c r="E33" i="3"/>
  <c r="E32" i="3"/>
  <c r="E31" i="3"/>
  <c r="E30" i="3"/>
  <c r="E28" i="3"/>
  <c r="E27" i="3"/>
  <c r="E26" i="3"/>
  <c r="E24" i="3"/>
  <c r="E22" i="3"/>
  <c r="E21" i="3"/>
  <c r="E20" i="3"/>
  <c r="E19" i="3"/>
  <c r="E18" i="3"/>
  <c r="E17" i="3"/>
  <c r="E16" i="3"/>
  <c r="E15" i="3"/>
  <c r="E14" i="3"/>
  <c r="E13" i="3"/>
  <c r="E12" i="3"/>
  <c r="E11" i="3"/>
  <c r="E10" i="3"/>
  <c r="E9" i="3"/>
  <c r="E8" i="3"/>
  <c r="E7" i="3"/>
  <c r="E6" i="3"/>
  <c r="D83" i="3"/>
  <c r="D82" i="3"/>
  <c r="D73" i="3"/>
  <c r="D72" i="3"/>
  <c r="D71" i="3"/>
  <c r="D70" i="3"/>
  <c r="D69" i="3"/>
  <c r="D68" i="3"/>
  <c r="D67" i="3"/>
  <c r="D66" i="3"/>
  <c r="D65" i="3"/>
  <c r="D63" i="3"/>
  <c r="D62" i="3"/>
  <c r="D61" i="3"/>
  <c r="D60" i="3"/>
  <c r="D59" i="3"/>
  <c r="D58" i="3"/>
  <c r="D57" i="3"/>
  <c r="D56" i="3"/>
  <c r="D55" i="3"/>
  <c r="D51" i="3"/>
  <c r="D48" i="3"/>
  <c r="D47" i="3"/>
  <c r="D46" i="3"/>
  <c r="D45" i="3"/>
  <c r="D44" i="3"/>
  <c r="D43" i="3"/>
  <c r="D42" i="3"/>
  <c r="D41" i="3"/>
  <c r="D40" i="3"/>
  <c r="D39" i="3"/>
  <c r="D38" i="3"/>
  <c r="D37" i="3"/>
  <c r="D36" i="3"/>
  <c r="D35" i="3"/>
  <c r="D34" i="3"/>
  <c r="D33" i="3"/>
  <c r="D32" i="3"/>
  <c r="D31" i="3"/>
  <c r="D30" i="3"/>
  <c r="D28" i="3"/>
  <c r="D27" i="3"/>
  <c r="D26" i="3"/>
  <c r="D24" i="3"/>
  <c r="D22" i="3"/>
  <c r="D21" i="3"/>
  <c r="D20" i="3"/>
  <c r="D19" i="3"/>
  <c r="D18" i="3"/>
  <c r="D17" i="3"/>
  <c r="D16" i="3"/>
  <c r="D15" i="3"/>
  <c r="D14" i="3"/>
  <c r="D13" i="3"/>
  <c r="D12" i="3"/>
  <c r="D11" i="3"/>
  <c r="D10" i="3"/>
  <c r="D9" i="3"/>
  <c r="D8" i="3"/>
  <c r="D7" i="3"/>
  <c r="D6" i="3"/>
  <c r="D6" i="1" s="1"/>
  <c r="I64" i="8"/>
  <c r="H64" i="8"/>
  <c r="G64" i="8"/>
  <c r="F64" i="8"/>
  <c r="E64" i="8"/>
  <c r="D64" i="8"/>
  <c r="I54" i="8"/>
  <c r="H54" i="8"/>
  <c r="G54" i="8"/>
  <c r="F54" i="8"/>
  <c r="E54" i="8"/>
  <c r="D54" i="8"/>
  <c r="I64" i="7"/>
  <c r="H64" i="7"/>
  <c r="G64" i="7"/>
  <c r="F64" i="7"/>
  <c r="E64" i="7"/>
  <c r="D64" i="7"/>
  <c r="I54" i="7"/>
  <c r="H54" i="7"/>
  <c r="G54" i="7"/>
  <c r="F54" i="7"/>
  <c r="E54" i="7"/>
  <c r="E74" i="7" s="1"/>
  <c r="D54" i="7"/>
  <c r="I64" i="6"/>
  <c r="H64" i="6"/>
  <c r="G64" i="6"/>
  <c r="F64" i="6"/>
  <c r="E64" i="6"/>
  <c r="D64" i="6"/>
  <c r="I54" i="6"/>
  <c r="H54" i="6"/>
  <c r="G54" i="6"/>
  <c r="F54" i="6"/>
  <c r="E54" i="6"/>
  <c r="D54" i="6"/>
  <c r="I54" i="5"/>
  <c r="H54" i="5"/>
  <c r="G54" i="5"/>
  <c r="F54" i="5"/>
  <c r="E54" i="5"/>
  <c r="D54" i="5"/>
  <c r="I5" i="8"/>
  <c r="I74" i="8" s="1"/>
  <c r="H5" i="8"/>
  <c r="G5" i="8"/>
  <c r="G74" i="8" s="1"/>
  <c r="F5" i="8"/>
  <c r="E5" i="8"/>
  <c r="D5" i="8"/>
  <c r="D74" i="8" s="1"/>
  <c r="I5" i="7"/>
  <c r="H5" i="7"/>
  <c r="G5" i="7"/>
  <c r="F5" i="7"/>
  <c r="F74" i="7" s="1"/>
  <c r="E5" i="7"/>
  <c r="D5" i="7"/>
  <c r="D74" i="7" s="1"/>
  <c r="I5" i="6"/>
  <c r="H5" i="6"/>
  <c r="G5" i="6"/>
  <c r="F5" i="6"/>
  <c r="F74" i="6" s="1"/>
  <c r="E5" i="6"/>
  <c r="E74" i="6" s="1"/>
  <c r="D5" i="6"/>
  <c r="I5" i="5"/>
  <c r="H5" i="5"/>
  <c r="G5" i="5"/>
  <c r="G74" i="5" s="1"/>
  <c r="G76" i="5" s="1"/>
  <c r="F5" i="5"/>
  <c r="F74" i="5" s="1"/>
  <c r="E5" i="5"/>
  <c r="D5" i="5"/>
  <c r="I90" i="8"/>
  <c r="H90" i="8"/>
  <c r="G90" i="8"/>
  <c r="F90" i="8"/>
  <c r="E90" i="8"/>
  <c r="D90" i="8"/>
  <c r="I80" i="8"/>
  <c r="H80" i="8"/>
  <c r="G80" i="8"/>
  <c r="F80" i="8"/>
  <c r="E80" i="8"/>
  <c r="D80" i="8"/>
  <c r="E107" i="8"/>
  <c r="D107" i="8"/>
  <c r="I104" i="8"/>
  <c r="H104" i="8"/>
  <c r="G104" i="8"/>
  <c r="F104" i="8"/>
  <c r="E104" i="8"/>
  <c r="D104" i="8"/>
  <c r="I103" i="8"/>
  <c r="H103" i="8"/>
  <c r="G103" i="8"/>
  <c r="F103" i="8"/>
  <c r="E103" i="8"/>
  <c r="D103" i="8"/>
  <c r="I102" i="8"/>
  <c r="H102" i="8"/>
  <c r="G102" i="8"/>
  <c r="F102" i="8"/>
  <c r="E102" i="8"/>
  <c r="D102" i="8"/>
  <c r="I101" i="8"/>
  <c r="H101" i="8"/>
  <c r="G101" i="8"/>
  <c r="F101" i="8"/>
  <c r="E101" i="8"/>
  <c r="D101" i="8"/>
  <c r="I100" i="8"/>
  <c r="I99" i="8" s="1"/>
  <c r="H100" i="8"/>
  <c r="G100" i="8"/>
  <c r="F100" i="8"/>
  <c r="F99" i="8" s="1"/>
  <c r="E100" i="8"/>
  <c r="D100" i="8"/>
  <c r="I98" i="8"/>
  <c r="H98" i="8"/>
  <c r="G98" i="8"/>
  <c r="F98" i="8"/>
  <c r="E98" i="8"/>
  <c r="D98" i="8"/>
  <c r="I97" i="8"/>
  <c r="H97" i="8"/>
  <c r="G97" i="8"/>
  <c r="F97" i="8"/>
  <c r="E97" i="8"/>
  <c r="D97" i="8"/>
  <c r="I96" i="8"/>
  <c r="I94" i="8" s="1"/>
  <c r="H96" i="8"/>
  <c r="H94" i="8" s="1"/>
  <c r="G96" i="8"/>
  <c r="G94" i="8" s="1"/>
  <c r="F96" i="8"/>
  <c r="F94" i="8" s="1"/>
  <c r="E96" i="8"/>
  <c r="E94" i="8" s="1"/>
  <c r="D96" i="8"/>
  <c r="D94" i="8" s="1"/>
  <c r="I93" i="8"/>
  <c r="H93" i="8"/>
  <c r="G93" i="8"/>
  <c r="F93" i="8"/>
  <c r="E93" i="8"/>
  <c r="D93" i="8"/>
  <c r="D84" i="8"/>
  <c r="D50" i="8" s="1"/>
  <c r="D106" i="8" s="1"/>
  <c r="I82" i="8"/>
  <c r="I84" i="8" s="1"/>
  <c r="I50" i="8" s="1"/>
  <c r="H82" i="8"/>
  <c r="H84" i="8" s="1"/>
  <c r="H50" i="8" s="1"/>
  <c r="G82" i="8"/>
  <c r="G84" i="8" s="1"/>
  <c r="G50" i="8" s="1"/>
  <c r="F82" i="8"/>
  <c r="F84" i="8" s="1"/>
  <c r="F50" i="8" s="1"/>
  <c r="F106" i="8" s="1"/>
  <c r="E82" i="8"/>
  <c r="E84" i="8" s="1"/>
  <c r="E50" i="8" s="1"/>
  <c r="E106" i="8" s="1"/>
  <c r="I29" i="8"/>
  <c r="H29" i="8"/>
  <c r="G29" i="8"/>
  <c r="F29" i="8"/>
  <c r="E29" i="8"/>
  <c r="D29" i="8"/>
  <c r="I25" i="8"/>
  <c r="H25" i="8"/>
  <c r="G25" i="8"/>
  <c r="F25" i="8"/>
  <c r="E25" i="8"/>
  <c r="D25" i="8"/>
  <c r="I23" i="8"/>
  <c r="H23" i="8"/>
  <c r="G23" i="8"/>
  <c r="F23" i="8"/>
  <c r="E23" i="8"/>
  <c r="D23" i="8"/>
  <c r="E107" i="7"/>
  <c r="D107" i="7"/>
  <c r="I104" i="7"/>
  <c r="I99" i="7" s="1"/>
  <c r="H104" i="7"/>
  <c r="G104" i="7"/>
  <c r="F104" i="7"/>
  <c r="E104" i="7"/>
  <c r="D104" i="7"/>
  <c r="I103" i="7"/>
  <c r="H103" i="7"/>
  <c r="G103" i="7"/>
  <c r="F103" i="7"/>
  <c r="E103" i="7"/>
  <c r="D103" i="7"/>
  <c r="I102" i="7"/>
  <c r="H102" i="7"/>
  <c r="G102" i="7"/>
  <c r="F102" i="7"/>
  <c r="E102" i="7"/>
  <c r="D102" i="7"/>
  <c r="I101" i="7"/>
  <c r="H101" i="7"/>
  <c r="G101" i="7"/>
  <c r="F101" i="7"/>
  <c r="E101" i="7"/>
  <c r="D101" i="7"/>
  <c r="I100" i="7"/>
  <c r="H100" i="7"/>
  <c r="G100" i="7"/>
  <c r="F100" i="7"/>
  <c r="E100" i="7"/>
  <c r="D100" i="7"/>
  <c r="H99" i="7"/>
  <c r="I98" i="7"/>
  <c r="H98" i="7"/>
  <c r="G98" i="7"/>
  <c r="F98" i="7"/>
  <c r="E98" i="7"/>
  <c r="D98" i="7"/>
  <c r="I97" i="7"/>
  <c r="H97" i="7"/>
  <c r="G97" i="7"/>
  <c r="F97" i="7"/>
  <c r="E97" i="7"/>
  <c r="D97" i="7"/>
  <c r="I96" i="7"/>
  <c r="I94" i="7" s="1"/>
  <c r="H96" i="7"/>
  <c r="G96" i="7"/>
  <c r="G94" i="7" s="1"/>
  <c r="F96" i="7"/>
  <c r="F94" i="7" s="1"/>
  <c r="E96" i="7"/>
  <c r="E94" i="7" s="1"/>
  <c r="D96" i="7"/>
  <c r="D94" i="7" s="1"/>
  <c r="H94" i="7"/>
  <c r="I93" i="7"/>
  <c r="H93" i="7"/>
  <c r="G93" i="7"/>
  <c r="F93" i="7"/>
  <c r="E93" i="7"/>
  <c r="D93" i="7"/>
  <c r="I90" i="7"/>
  <c r="H90" i="7"/>
  <c r="G90" i="7"/>
  <c r="F90" i="7"/>
  <c r="E90" i="7"/>
  <c r="D90" i="7"/>
  <c r="D84" i="7"/>
  <c r="D50" i="7" s="1"/>
  <c r="D106" i="7" s="1"/>
  <c r="I82" i="7"/>
  <c r="I84" i="7" s="1"/>
  <c r="I50" i="7" s="1"/>
  <c r="H82" i="7"/>
  <c r="H84" i="7" s="1"/>
  <c r="H50" i="7" s="1"/>
  <c r="G82" i="7"/>
  <c r="G84" i="7" s="1"/>
  <c r="G50" i="7" s="1"/>
  <c r="F82" i="7"/>
  <c r="F84" i="7" s="1"/>
  <c r="F50" i="7" s="1"/>
  <c r="F106" i="7" s="1"/>
  <c r="E82" i="7"/>
  <c r="E84" i="7" s="1"/>
  <c r="E50" i="7" s="1"/>
  <c r="E106" i="7" s="1"/>
  <c r="I80" i="7"/>
  <c r="H80" i="7"/>
  <c r="G80" i="7"/>
  <c r="F80" i="7"/>
  <c r="E80" i="7"/>
  <c r="D80" i="7"/>
  <c r="I29" i="7"/>
  <c r="H29" i="7"/>
  <c r="G29" i="7"/>
  <c r="F29" i="7"/>
  <c r="E29" i="7"/>
  <c r="D29" i="7"/>
  <c r="I25" i="7"/>
  <c r="H25" i="7"/>
  <c r="G25" i="7"/>
  <c r="F25" i="7"/>
  <c r="E25" i="7"/>
  <c r="D25" i="7"/>
  <c r="I23" i="7"/>
  <c r="H23" i="7"/>
  <c r="G23" i="7"/>
  <c r="G75" i="7" s="1"/>
  <c r="F23" i="7"/>
  <c r="F75" i="7" s="1"/>
  <c r="E23" i="7"/>
  <c r="D23" i="7"/>
  <c r="G74" i="7"/>
  <c r="E107" i="6"/>
  <c r="D107" i="6"/>
  <c r="I104" i="6"/>
  <c r="H104" i="6"/>
  <c r="G104" i="6"/>
  <c r="F104" i="6"/>
  <c r="E104" i="6"/>
  <c r="D104" i="6"/>
  <c r="I103" i="6"/>
  <c r="H103" i="6"/>
  <c r="G103" i="6"/>
  <c r="F103" i="6"/>
  <c r="E103" i="6"/>
  <c r="D103" i="6"/>
  <c r="I102" i="6"/>
  <c r="H102" i="6"/>
  <c r="G102" i="6"/>
  <c r="F102" i="6"/>
  <c r="E102" i="6"/>
  <c r="D102" i="6"/>
  <c r="I101" i="6"/>
  <c r="H101" i="6"/>
  <c r="G101" i="6"/>
  <c r="F101" i="6"/>
  <c r="E101" i="6"/>
  <c r="D101" i="6"/>
  <c r="I100" i="6"/>
  <c r="H100" i="6"/>
  <c r="G100" i="6"/>
  <c r="F100" i="6"/>
  <c r="E100" i="6"/>
  <c r="D100" i="6"/>
  <c r="D99" i="6" s="1"/>
  <c r="I98" i="6"/>
  <c r="H98" i="6"/>
  <c r="G98" i="6"/>
  <c r="F98" i="6"/>
  <c r="E98" i="6"/>
  <c r="D98" i="6"/>
  <c r="I97" i="6"/>
  <c r="H97" i="6"/>
  <c r="G97" i="6"/>
  <c r="F97" i="6"/>
  <c r="E97" i="6"/>
  <c r="D97" i="6"/>
  <c r="I96" i="6"/>
  <c r="I94" i="6" s="1"/>
  <c r="H96" i="6"/>
  <c r="H94" i="6" s="1"/>
  <c r="G96" i="6"/>
  <c r="G94" i="6" s="1"/>
  <c r="F96" i="6"/>
  <c r="F94" i="6" s="1"/>
  <c r="E96" i="6"/>
  <c r="E94" i="6" s="1"/>
  <c r="D96" i="6"/>
  <c r="D94" i="6" s="1"/>
  <c r="I93" i="6"/>
  <c r="H93" i="6"/>
  <c r="G93" i="6"/>
  <c r="F93" i="6"/>
  <c r="E93" i="6"/>
  <c r="D93" i="6"/>
  <c r="I90" i="6"/>
  <c r="H90" i="6"/>
  <c r="G90" i="6"/>
  <c r="F90" i="6"/>
  <c r="E90" i="6"/>
  <c r="D90" i="6"/>
  <c r="D84" i="6"/>
  <c r="I82" i="6"/>
  <c r="I84" i="6" s="1"/>
  <c r="I50" i="6" s="1"/>
  <c r="H82" i="6"/>
  <c r="H84" i="6" s="1"/>
  <c r="H50" i="6" s="1"/>
  <c r="G82" i="6"/>
  <c r="G84" i="6" s="1"/>
  <c r="G50" i="6" s="1"/>
  <c r="F82" i="6"/>
  <c r="F84" i="6" s="1"/>
  <c r="F50" i="6" s="1"/>
  <c r="F106" i="6" s="1"/>
  <c r="E82" i="6"/>
  <c r="E84" i="6" s="1"/>
  <c r="E50" i="6" s="1"/>
  <c r="E106" i="6" s="1"/>
  <c r="I80" i="6"/>
  <c r="H80" i="6"/>
  <c r="G80" i="6"/>
  <c r="F80" i="6"/>
  <c r="E80" i="6"/>
  <c r="D80" i="6"/>
  <c r="D50" i="6"/>
  <c r="D106" i="6" s="1"/>
  <c r="I29" i="6"/>
  <c r="H29" i="6"/>
  <c r="G29" i="6"/>
  <c r="F29" i="6"/>
  <c r="E29" i="6"/>
  <c r="D29" i="6"/>
  <c r="I25" i="6"/>
  <c r="H25" i="6"/>
  <c r="G25" i="6"/>
  <c r="F25" i="6"/>
  <c r="E25" i="6"/>
  <c r="D25" i="6"/>
  <c r="I23" i="6"/>
  <c r="H23" i="6"/>
  <c r="H75" i="6" s="1"/>
  <c r="G23" i="6"/>
  <c r="G75" i="6" s="1"/>
  <c r="F23" i="6"/>
  <c r="E23" i="6"/>
  <c r="D23" i="6"/>
  <c r="G74" i="6"/>
  <c r="G76" i="6" s="1"/>
  <c r="E107" i="5"/>
  <c r="D107" i="5"/>
  <c r="I104" i="5"/>
  <c r="H104" i="5"/>
  <c r="G104" i="5"/>
  <c r="F104" i="5"/>
  <c r="F99" i="5" s="1"/>
  <c r="E104" i="5"/>
  <c r="D104" i="5"/>
  <c r="I103" i="5"/>
  <c r="H103" i="5"/>
  <c r="G103" i="5"/>
  <c r="F103" i="5"/>
  <c r="E103" i="5"/>
  <c r="D103" i="5"/>
  <c r="I102" i="5"/>
  <c r="H102" i="5"/>
  <c r="G102" i="5"/>
  <c r="F102" i="5"/>
  <c r="E102" i="5"/>
  <c r="D102" i="5"/>
  <c r="I101" i="5"/>
  <c r="H101" i="5"/>
  <c r="G101" i="5"/>
  <c r="F101" i="5"/>
  <c r="E101" i="5"/>
  <c r="D101" i="5"/>
  <c r="I100" i="5"/>
  <c r="I99" i="5" s="1"/>
  <c r="H100" i="5"/>
  <c r="G100" i="5"/>
  <c r="F100" i="5"/>
  <c r="E100" i="5"/>
  <c r="D100" i="5"/>
  <c r="G99" i="5"/>
  <c r="I98" i="5"/>
  <c r="H98" i="5"/>
  <c r="G98" i="5"/>
  <c r="F98" i="5"/>
  <c r="E98" i="5"/>
  <c r="D98" i="5"/>
  <c r="I97" i="5"/>
  <c r="H97" i="5"/>
  <c r="G97" i="5"/>
  <c r="F97" i="5"/>
  <c r="E97" i="5"/>
  <c r="D97" i="5"/>
  <c r="I96" i="5"/>
  <c r="H96" i="5"/>
  <c r="H94" i="5" s="1"/>
  <c r="G96" i="5"/>
  <c r="G94" i="5" s="1"/>
  <c r="F96" i="5"/>
  <c r="E96" i="5"/>
  <c r="E94" i="5" s="1"/>
  <c r="D96" i="5"/>
  <c r="D94" i="5" s="1"/>
  <c r="I94" i="5"/>
  <c r="F94" i="5"/>
  <c r="I93" i="5"/>
  <c r="H93" i="5"/>
  <c r="G93" i="5"/>
  <c r="F93" i="5"/>
  <c r="E93" i="5"/>
  <c r="D93" i="5"/>
  <c r="D92" i="5" s="1"/>
  <c r="I90" i="5"/>
  <c r="H90" i="5"/>
  <c r="G90" i="5"/>
  <c r="F90" i="5"/>
  <c r="E90" i="5"/>
  <c r="D90" i="5"/>
  <c r="D84" i="5"/>
  <c r="D50" i="5" s="1"/>
  <c r="D106" i="5" s="1"/>
  <c r="I82" i="5"/>
  <c r="I84" i="5" s="1"/>
  <c r="I50" i="5" s="1"/>
  <c r="H82" i="5"/>
  <c r="H84" i="5" s="1"/>
  <c r="H50" i="5" s="1"/>
  <c r="G82" i="5"/>
  <c r="G84" i="5" s="1"/>
  <c r="G50" i="5" s="1"/>
  <c r="F82" i="5"/>
  <c r="F84" i="5" s="1"/>
  <c r="F50" i="5" s="1"/>
  <c r="F106" i="5" s="1"/>
  <c r="E82" i="5"/>
  <c r="E84" i="5" s="1"/>
  <c r="E50" i="5" s="1"/>
  <c r="E106" i="5" s="1"/>
  <c r="I80" i="5"/>
  <c r="H80" i="5"/>
  <c r="G80" i="5"/>
  <c r="F80" i="5"/>
  <c r="E80" i="5"/>
  <c r="D80" i="5"/>
  <c r="I29" i="5"/>
  <c r="H29" i="5"/>
  <c r="G29" i="5"/>
  <c r="F29" i="5"/>
  <c r="E29" i="5"/>
  <c r="D29" i="5"/>
  <c r="I25" i="5"/>
  <c r="H25" i="5"/>
  <c r="G25" i="5"/>
  <c r="F25" i="5"/>
  <c r="E25" i="5"/>
  <c r="D25" i="5"/>
  <c r="I23" i="5"/>
  <c r="H23" i="5"/>
  <c r="H75" i="5" s="1"/>
  <c r="G23" i="5"/>
  <c r="G75" i="5" s="1"/>
  <c r="F23" i="5"/>
  <c r="F75" i="5" s="1"/>
  <c r="E23" i="5"/>
  <c r="E75" i="5" s="1"/>
  <c r="D23" i="5"/>
  <c r="D84" i="4"/>
  <c r="D50" i="4" s="1"/>
  <c r="I82" i="4"/>
  <c r="I84" i="4" s="1"/>
  <c r="I50" i="4" s="1"/>
  <c r="H82" i="4"/>
  <c r="H84" i="4" s="1"/>
  <c r="H50" i="4" s="1"/>
  <c r="G82" i="4"/>
  <c r="G84" i="4" s="1"/>
  <c r="G50" i="4" s="1"/>
  <c r="F82" i="4"/>
  <c r="F84" i="4" s="1"/>
  <c r="F50" i="4" s="1"/>
  <c r="E82" i="4"/>
  <c r="E84" i="4" s="1"/>
  <c r="E50" i="4" s="1"/>
  <c r="I80" i="4"/>
  <c r="H80" i="4"/>
  <c r="G80" i="4"/>
  <c r="F80" i="4"/>
  <c r="E80" i="4"/>
  <c r="D80" i="4"/>
  <c r="I64" i="4"/>
  <c r="H64" i="4"/>
  <c r="G64" i="4"/>
  <c r="F64" i="4"/>
  <c r="E64" i="4"/>
  <c r="D64" i="4"/>
  <c r="I54" i="4"/>
  <c r="H54" i="4"/>
  <c r="G54" i="4"/>
  <c r="F54" i="4"/>
  <c r="E54" i="4"/>
  <c r="D54" i="4"/>
  <c r="I29" i="4"/>
  <c r="I29" i="3" s="1"/>
  <c r="H29" i="4"/>
  <c r="G29" i="4"/>
  <c r="G29" i="3" s="1"/>
  <c r="F29" i="4"/>
  <c r="E29" i="4"/>
  <c r="E29" i="3" s="1"/>
  <c r="D29" i="4"/>
  <c r="D29" i="3" s="1"/>
  <c r="I25" i="4"/>
  <c r="H25" i="4"/>
  <c r="G25" i="4"/>
  <c r="G25" i="3" s="1"/>
  <c r="F25" i="4"/>
  <c r="E25" i="4"/>
  <c r="D25" i="4"/>
  <c r="D25" i="3" s="1"/>
  <c r="I23" i="4"/>
  <c r="H23" i="4"/>
  <c r="G23" i="4"/>
  <c r="F23" i="4"/>
  <c r="E23" i="4"/>
  <c r="D23" i="4"/>
  <c r="I82" i="2"/>
  <c r="F82" i="2"/>
  <c r="G82" i="2"/>
  <c r="H82" i="2"/>
  <c r="E82" i="2"/>
  <c r="G92" i="7" l="1"/>
  <c r="H92" i="7"/>
  <c r="E74" i="5"/>
  <c r="E76" i="5" s="1"/>
  <c r="E75" i="6"/>
  <c r="E76" i="6" s="1"/>
  <c r="F75" i="6"/>
  <c r="F76" i="6" s="1"/>
  <c r="E75" i="7"/>
  <c r="E76" i="7" s="1"/>
  <c r="H105" i="7"/>
  <c r="H108" i="7" s="1"/>
  <c r="G99" i="7"/>
  <c r="H92" i="5"/>
  <c r="F75" i="8"/>
  <c r="D99" i="5"/>
  <c r="F92" i="5"/>
  <c r="F105" i="5" s="1"/>
  <c r="F108" i="5" s="1"/>
  <c r="I92" i="5"/>
  <c r="I105" i="5" s="1"/>
  <c r="I108" i="5" s="1"/>
  <c r="H29" i="3"/>
  <c r="F92" i="7"/>
  <c r="E25" i="3"/>
  <c r="H49" i="5"/>
  <c r="I49" i="7"/>
  <c r="F25" i="3"/>
  <c r="F29" i="3"/>
  <c r="E99" i="7"/>
  <c r="D74" i="5"/>
  <c r="F54" i="3"/>
  <c r="I54" i="3"/>
  <c r="F99" i="7"/>
  <c r="F105" i="7" s="1"/>
  <c r="F108" i="7" s="1"/>
  <c r="H49" i="6"/>
  <c r="H52" i="6" s="1"/>
  <c r="I99" i="6"/>
  <c r="G5" i="3"/>
  <c r="H25" i="3"/>
  <c r="I25" i="3"/>
  <c r="D75" i="7"/>
  <c r="D76" i="7" s="1"/>
  <c r="E99" i="6"/>
  <c r="D105" i="5"/>
  <c r="D108" i="5" s="1"/>
  <c r="H99" i="5"/>
  <c r="I75" i="8"/>
  <c r="I76" i="8" s="1"/>
  <c r="G99" i="8"/>
  <c r="G92" i="5"/>
  <c r="G105" i="5" s="1"/>
  <c r="G108" i="5" s="1"/>
  <c r="E99" i="8"/>
  <c r="H49" i="7"/>
  <c r="E23" i="3"/>
  <c r="E64" i="3"/>
  <c r="H23" i="3"/>
  <c r="H64" i="3"/>
  <c r="E5" i="3"/>
  <c r="G54" i="3"/>
  <c r="H5" i="3"/>
  <c r="F23" i="3"/>
  <c r="F64" i="3"/>
  <c r="I23" i="3"/>
  <c r="I64" i="3"/>
  <c r="E54" i="3"/>
  <c r="F5" i="3"/>
  <c r="F74" i="3" s="1"/>
  <c r="H54" i="3"/>
  <c r="I5" i="3"/>
  <c r="I74" i="3" s="1"/>
  <c r="G23" i="3"/>
  <c r="G64" i="3"/>
  <c r="E75" i="8"/>
  <c r="D75" i="8"/>
  <c r="D76" i="8" s="1"/>
  <c r="G75" i="8"/>
  <c r="G76" i="8" s="1"/>
  <c r="H75" i="8"/>
  <c r="G76" i="7"/>
  <c r="H75" i="7"/>
  <c r="I75" i="7"/>
  <c r="F76" i="7"/>
  <c r="D74" i="6"/>
  <c r="D75" i="6"/>
  <c r="F76" i="5"/>
  <c r="D75" i="5"/>
  <c r="E92" i="7"/>
  <c r="D99" i="7"/>
  <c r="I92" i="7"/>
  <c r="I105" i="7" s="1"/>
  <c r="I108" i="7" s="1"/>
  <c r="G99" i="6"/>
  <c r="F99" i="6"/>
  <c r="H99" i="6"/>
  <c r="F92" i="6"/>
  <c r="E99" i="5"/>
  <c r="E74" i="8"/>
  <c r="H99" i="8"/>
  <c r="F74" i="8"/>
  <c r="H92" i="8"/>
  <c r="H74" i="8"/>
  <c r="G92" i="8"/>
  <c r="F92" i="8"/>
  <c r="F105" i="8" s="1"/>
  <c r="F108" i="8" s="1"/>
  <c r="D92" i="8"/>
  <c r="D92" i="7"/>
  <c r="H92" i="6"/>
  <c r="D92" i="6"/>
  <c r="D105" i="6" s="1"/>
  <c r="D108" i="6" s="1"/>
  <c r="G92" i="6"/>
  <c r="E92" i="5"/>
  <c r="E92" i="8"/>
  <c r="I92" i="8"/>
  <c r="I105" i="8" s="1"/>
  <c r="I108" i="8" s="1"/>
  <c r="D99" i="8"/>
  <c r="D49" i="8"/>
  <c r="H49" i="8"/>
  <c r="E49" i="8"/>
  <c r="I49" i="8"/>
  <c r="F49" i="8"/>
  <c r="G49" i="8"/>
  <c r="I74" i="7"/>
  <c r="D49" i="7"/>
  <c r="H74" i="7"/>
  <c r="E49" i="7"/>
  <c r="F49" i="7"/>
  <c r="G49" i="7"/>
  <c r="E92" i="6"/>
  <c r="I74" i="6"/>
  <c r="I75" i="6"/>
  <c r="I92" i="6"/>
  <c r="H74" i="6"/>
  <c r="H76" i="6" s="1"/>
  <c r="I49" i="6"/>
  <c r="I52" i="6" s="1"/>
  <c r="D49" i="6"/>
  <c r="E49" i="6"/>
  <c r="F49" i="6"/>
  <c r="G49" i="6"/>
  <c r="G52" i="6" s="1"/>
  <c r="I74" i="5"/>
  <c r="I75" i="5"/>
  <c r="I49" i="5"/>
  <c r="H74" i="5"/>
  <c r="H76" i="5" s="1"/>
  <c r="D49" i="5"/>
  <c r="E49" i="5"/>
  <c r="F49" i="5"/>
  <c r="G49" i="5"/>
  <c r="D75" i="4"/>
  <c r="F75" i="4"/>
  <c r="G75" i="4"/>
  <c r="E75" i="4"/>
  <c r="H75" i="4"/>
  <c r="I75" i="4"/>
  <c r="G105" i="7" l="1"/>
  <c r="G108" i="7" s="1"/>
  <c r="H105" i="5"/>
  <c r="H108" i="5" s="1"/>
  <c r="H76" i="7"/>
  <c r="F105" i="6"/>
  <c r="F108" i="6" s="1"/>
  <c r="F76" i="8"/>
  <c r="D76" i="5"/>
  <c r="E49" i="3"/>
  <c r="E105" i="5"/>
  <c r="E108" i="5" s="1"/>
  <c r="E76" i="8"/>
  <c r="E105" i="7"/>
  <c r="E108" i="7" s="1"/>
  <c r="H105" i="6"/>
  <c r="H108" i="6" s="1"/>
  <c r="I105" i="6"/>
  <c r="I108" i="6" s="1"/>
  <c r="G74" i="3"/>
  <c r="G49" i="3"/>
  <c r="I76" i="6"/>
  <c r="E105" i="8"/>
  <c r="E108" i="8" s="1"/>
  <c r="H74" i="3"/>
  <c r="E105" i="6"/>
  <c r="E108" i="6" s="1"/>
  <c r="G105" i="8"/>
  <c r="G108" i="8" s="1"/>
  <c r="D76" i="6"/>
  <c r="H75" i="3"/>
  <c r="E74" i="3"/>
  <c r="I49" i="3"/>
  <c r="H49" i="3"/>
  <c r="G75" i="3"/>
  <c r="G76" i="3" s="1"/>
  <c r="I75" i="3"/>
  <c r="I76" i="3" s="1"/>
  <c r="F75" i="3"/>
  <c r="F76" i="3" s="1"/>
  <c r="F49" i="3"/>
  <c r="E75" i="3"/>
  <c r="H76" i="8"/>
  <c r="I76" i="7"/>
  <c r="I76" i="5"/>
  <c r="D105" i="7"/>
  <c r="D108" i="7" s="1"/>
  <c r="G105" i="6"/>
  <c r="G108" i="6" s="1"/>
  <c r="H105" i="8"/>
  <c r="H108" i="8" s="1"/>
  <c r="D105" i="8"/>
  <c r="D108" i="8" s="1"/>
  <c r="H76" i="3" l="1"/>
  <c r="E76" i="3"/>
  <c r="D54" i="2" l="1"/>
  <c r="G84" i="2" l="1"/>
  <c r="G50" i="2" s="1"/>
  <c r="H84" i="2"/>
  <c r="H50" i="2" s="1"/>
  <c r="I84" i="2"/>
  <c r="I50" i="2" s="1"/>
  <c r="E30" i="1" l="1"/>
  <c r="F30" i="1"/>
  <c r="G30" i="1"/>
  <c r="H30" i="1"/>
  <c r="I30" i="1"/>
  <c r="E31" i="1"/>
  <c r="F31" i="1"/>
  <c r="G31" i="1"/>
  <c r="H31" i="1"/>
  <c r="I31" i="1"/>
  <c r="E32" i="1"/>
  <c r="F32" i="1"/>
  <c r="G32" i="1"/>
  <c r="H32" i="1"/>
  <c r="I32" i="1"/>
  <c r="D30" i="1"/>
  <c r="D31" i="1"/>
  <c r="D32" i="1"/>
  <c r="E26" i="1"/>
  <c r="F26" i="1"/>
  <c r="G26" i="1"/>
  <c r="H26" i="1"/>
  <c r="I26" i="1"/>
  <c r="E27" i="1"/>
  <c r="F27" i="1"/>
  <c r="G27" i="1"/>
  <c r="H27" i="1"/>
  <c r="I27" i="1"/>
  <c r="E28" i="1"/>
  <c r="F28" i="1"/>
  <c r="G28" i="1"/>
  <c r="H28" i="1"/>
  <c r="I28" i="1"/>
  <c r="D26" i="1"/>
  <c r="D27" i="1"/>
  <c r="D28" i="1"/>
  <c r="F82" i="3"/>
  <c r="E82" i="3"/>
  <c r="G29" i="1" l="1"/>
  <c r="H29" i="1"/>
  <c r="G25" i="1"/>
  <c r="F29" i="1"/>
  <c r="E29" i="1"/>
  <c r="H25" i="1"/>
  <c r="I29" i="1"/>
  <c r="F25" i="1"/>
  <c r="E25" i="1"/>
  <c r="I25" i="1"/>
  <c r="D84" i="2" l="1"/>
  <c r="D50" i="2" s="1"/>
  <c r="F106" i="4"/>
  <c r="F84" i="3"/>
  <c r="F84" i="2"/>
  <c r="E93" i="4"/>
  <c r="F93" i="4"/>
  <c r="G93" i="4"/>
  <c r="H93" i="4"/>
  <c r="I93" i="4"/>
  <c r="F50" i="3" l="1"/>
  <c r="F52" i="3" s="1"/>
  <c r="F50" i="2"/>
  <c r="F106" i="2" s="1"/>
  <c r="F106" i="3" l="1"/>
  <c r="F83" i="1"/>
  <c r="F82" i="1"/>
  <c r="F84" i="1" l="1"/>
  <c r="F50" i="1" s="1"/>
  <c r="E96" i="4"/>
  <c r="E94" i="4" s="1"/>
  <c r="F96" i="4"/>
  <c r="F94" i="4" s="1"/>
  <c r="G96" i="4"/>
  <c r="G94" i="4" s="1"/>
  <c r="H96" i="4"/>
  <c r="H94" i="4" s="1"/>
  <c r="I96" i="4"/>
  <c r="I94" i="4" s="1"/>
  <c r="D96" i="4"/>
  <c r="D94" i="4" s="1"/>
  <c r="D95" i="2"/>
  <c r="D94" i="2" s="1"/>
  <c r="D95" i="1" s="1"/>
  <c r="F106" i="1" l="1"/>
  <c r="F52" i="1"/>
  <c r="E106" i="4"/>
  <c r="D106" i="4"/>
  <c r="E82" i="1"/>
  <c r="E83" i="1"/>
  <c r="D83" i="1"/>
  <c r="D84" i="3"/>
  <c r="I66" i="1"/>
  <c r="I67" i="1"/>
  <c r="I68" i="1"/>
  <c r="I69" i="1"/>
  <c r="I70" i="1"/>
  <c r="I71" i="1"/>
  <c r="I72" i="1"/>
  <c r="I73" i="1"/>
  <c r="H66" i="1"/>
  <c r="H67" i="1"/>
  <c r="H68" i="1"/>
  <c r="H69" i="1"/>
  <c r="H70" i="1"/>
  <c r="H71" i="1"/>
  <c r="H72" i="1"/>
  <c r="H73" i="1"/>
  <c r="G66" i="1"/>
  <c r="G67" i="1"/>
  <c r="G68" i="1"/>
  <c r="G69" i="1"/>
  <c r="G70" i="1"/>
  <c r="G71" i="1"/>
  <c r="G72" i="1"/>
  <c r="G73" i="1"/>
  <c r="F66" i="1"/>
  <c r="F67" i="1"/>
  <c r="F68" i="1"/>
  <c r="F69" i="1"/>
  <c r="F70" i="1"/>
  <c r="F71" i="1"/>
  <c r="F72" i="1"/>
  <c r="F73" i="1"/>
  <c r="E66" i="1"/>
  <c r="E67" i="1"/>
  <c r="E68" i="1"/>
  <c r="E69" i="1"/>
  <c r="E70" i="1"/>
  <c r="E71" i="1"/>
  <c r="E72" i="1"/>
  <c r="E73" i="1"/>
  <c r="D66" i="1"/>
  <c r="D67" i="1"/>
  <c r="D68" i="1"/>
  <c r="D69" i="1"/>
  <c r="D70" i="1"/>
  <c r="D71" i="1"/>
  <c r="D72" i="1"/>
  <c r="D73" i="1"/>
  <c r="E65" i="1"/>
  <c r="F65" i="1"/>
  <c r="G65" i="1"/>
  <c r="I65" i="1"/>
  <c r="I56" i="1"/>
  <c r="I57" i="1"/>
  <c r="I58" i="1"/>
  <c r="I59" i="1"/>
  <c r="I60" i="1"/>
  <c r="I61" i="1"/>
  <c r="I62" i="1"/>
  <c r="I63" i="1"/>
  <c r="H56" i="1"/>
  <c r="H58" i="1"/>
  <c r="H59" i="1"/>
  <c r="H60" i="1"/>
  <c r="H61" i="1"/>
  <c r="H62" i="1"/>
  <c r="H63" i="1"/>
  <c r="G56" i="1"/>
  <c r="G57" i="1"/>
  <c r="G58" i="1"/>
  <c r="G59" i="1"/>
  <c r="G60" i="1"/>
  <c r="G61" i="1"/>
  <c r="G62" i="1"/>
  <c r="G63" i="1"/>
  <c r="F56" i="1"/>
  <c r="F57" i="1"/>
  <c r="F58" i="1"/>
  <c r="F59" i="1"/>
  <c r="F60" i="1"/>
  <c r="F61" i="1"/>
  <c r="F62" i="1"/>
  <c r="F63" i="1"/>
  <c r="E56" i="1"/>
  <c r="E57" i="1"/>
  <c r="E58" i="1"/>
  <c r="E59" i="1"/>
  <c r="E60" i="1"/>
  <c r="E61" i="1"/>
  <c r="E62" i="1"/>
  <c r="E63" i="1"/>
  <c r="D58" i="1"/>
  <c r="D59" i="1"/>
  <c r="D60" i="1"/>
  <c r="D61" i="1"/>
  <c r="D62" i="1"/>
  <c r="D63" i="1"/>
  <c r="D56" i="1"/>
  <c r="D57" i="1"/>
  <c r="E55" i="1"/>
  <c r="F55" i="1"/>
  <c r="G55" i="1"/>
  <c r="H55" i="1"/>
  <c r="I55" i="1"/>
  <c r="D55" i="1"/>
  <c r="E51" i="1"/>
  <c r="D51" i="1"/>
  <c r="I48" i="1"/>
  <c r="E24" i="1"/>
  <c r="F24" i="1"/>
  <c r="G24" i="1"/>
  <c r="H24" i="1"/>
  <c r="I100" i="3"/>
  <c r="D24" i="1"/>
  <c r="D100" i="1" s="1"/>
  <c r="D25" i="1"/>
  <c r="I33" i="1"/>
  <c r="I34" i="1"/>
  <c r="I102" i="3"/>
  <c r="I36" i="1"/>
  <c r="I37" i="1"/>
  <c r="I38" i="1"/>
  <c r="I39" i="1"/>
  <c r="I40" i="1"/>
  <c r="I41" i="1"/>
  <c r="I42" i="1"/>
  <c r="I101" i="3"/>
  <c r="I44" i="1"/>
  <c r="I45" i="1"/>
  <c r="I46" i="1"/>
  <c r="I47" i="1"/>
  <c r="H33" i="1"/>
  <c r="H34" i="1"/>
  <c r="H102" i="3"/>
  <c r="H36" i="1"/>
  <c r="H37" i="1"/>
  <c r="H38" i="1"/>
  <c r="H39" i="1"/>
  <c r="H40" i="1"/>
  <c r="H41" i="1"/>
  <c r="H42" i="1"/>
  <c r="H101" i="3"/>
  <c r="H44" i="1"/>
  <c r="H45" i="1"/>
  <c r="H46" i="1"/>
  <c r="H47" i="1"/>
  <c r="H48" i="1"/>
  <c r="G33" i="1"/>
  <c r="G34" i="1"/>
  <c r="G102" i="3"/>
  <c r="G36" i="1"/>
  <c r="G37" i="1"/>
  <c r="G38" i="1"/>
  <c r="G39" i="1"/>
  <c r="G40" i="1"/>
  <c r="G41" i="1"/>
  <c r="G42" i="1"/>
  <c r="G101" i="3"/>
  <c r="G44" i="1"/>
  <c r="G45" i="1"/>
  <c r="G46" i="1"/>
  <c r="G47" i="1"/>
  <c r="G48" i="1"/>
  <c r="F33" i="1"/>
  <c r="F34" i="1"/>
  <c r="F102" i="3"/>
  <c r="F36" i="1"/>
  <c r="F37" i="1"/>
  <c r="F38" i="1"/>
  <c r="F39" i="1"/>
  <c r="F40" i="1"/>
  <c r="F41" i="1"/>
  <c r="F42" i="1"/>
  <c r="F101" i="3"/>
  <c r="F44" i="1"/>
  <c r="F45" i="1"/>
  <c r="F46" i="1"/>
  <c r="F47" i="1"/>
  <c r="F48" i="1"/>
  <c r="D48" i="1"/>
  <c r="E33" i="1"/>
  <c r="E34" i="1"/>
  <c r="E102" i="3"/>
  <c r="E36" i="1"/>
  <c r="E37" i="1"/>
  <c r="E38" i="1"/>
  <c r="E39" i="1"/>
  <c r="E40" i="1"/>
  <c r="E41" i="1"/>
  <c r="E42" i="1"/>
  <c r="E101" i="3"/>
  <c r="E44" i="1"/>
  <c r="E45" i="1"/>
  <c r="E46" i="1"/>
  <c r="E47" i="1"/>
  <c r="E48" i="1"/>
  <c r="D29" i="1"/>
  <c r="D33" i="1"/>
  <c r="D34" i="1"/>
  <c r="D36" i="1"/>
  <c r="D37" i="1"/>
  <c r="D38" i="1"/>
  <c r="D39" i="1"/>
  <c r="D40" i="1"/>
  <c r="D41" i="1"/>
  <c r="D42" i="1"/>
  <c r="D101" i="3"/>
  <c r="D44" i="1"/>
  <c r="D45" i="1"/>
  <c r="I7" i="1"/>
  <c r="I8" i="1"/>
  <c r="I9" i="1"/>
  <c r="I12" i="1"/>
  <c r="I13" i="1"/>
  <c r="I14" i="1"/>
  <c r="I15" i="1"/>
  <c r="I16" i="1"/>
  <c r="I17" i="1"/>
  <c r="I18" i="1"/>
  <c r="I19" i="1"/>
  <c r="I20" i="1"/>
  <c r="I21" i="1"/>
  <c r="I22" i="1"/>
  <c r="H7" i="1"/>
  <c r="H8" i="1"/>
  <c r="H10" i="1"/>
  <c r="H11" i="1"/>
  <c r="H13" i="1"/>
  <c r="H14" i="1"/>
  <c r="H15" i="1"/>
  <c r="H16" i="1"/>
  <c r="H17" i="1"/>
  <c r="H19" i="1"/>
  <c r="H20" i="1"/>
  <c r="H21" i="1"/>
  <c r="H22" i="1"/>
  <c r="G7" i="1"/>
  <c r="G8" i="1"/>
  <c r="G9" i="1"/>
  <c r="G12" i="1"/>
  <c r="G13" i="1"/>
  <c r="G14" i="1"/>
  <c r="G15" i="1"/>
  <c r="G16" i="1"/>
  <c r="G17" i="1"/>
  <c r="G18" i="1"/>
  <c r="G19" i="1"/>
  <c r="G20" i="1"/>
  <c r="G21" i="1"/>
  <c r="G22" i="1"/>
  <c r="F7" i="1"/>
  <c r="F8" i="1"/>
  <c r="F9" i="1"/>
  <c r="F12" i="1"/>
  <c r="F13" i="1"/>
  <c r="F14" i="1"/>
  <c r="F15" i="1"/>
  <c r="F16" i="1"/>
  <c r="F17" i="1"/>
  <c r="F19" i="1"/>
  <c r="F20" i="1"/>
  <c r="F21" i="1"/>
  <c r="F22" i="1"/>
  <c r="E7" i="1"/>
  <c r="E8" i="1"/>
  <c r="E9" i="1"/>
  <c r="E12" i="1"/>
  <c r="E13" i="1"/>
  <c r="E14" i="1"/>
  <c r="E15" i="1"/>
  <c r="E16" i="1"/>
  <c r="E17" i="1"/>
  <c r="E19" i="1"/>
  <c r="E20" i="1"/>
  <c r="E21" i="1"/>
  <c r="E22" i="1"/>
  <c r="D7" i="1"/>
  <c r="D8" i="1"/>
  <c r="D9" i="1"/>
  <c r="D10" i="1"/>
  <c r="D12" i="1"/>
  <c r="D13" i="1"/>
  <c r="D14" i="1"/>
  <c r="D15" i="1"/>
  <c r="D16" i="1"/>
  <c r="D17" i="1"/>
  <c r="D19" i="1"/>
  <c r="D20" i="1"/>
  <c r="D21" i="1"/>
  <c r="D22" i="1"/>
  <c r="E6" i="1"/>
  <c r="F6" i="1"/>
  <c r="G93" i="3"/>
  <c r="H93" i="3"/>
  <c r="I6" i="1"/>
  <c r="E107" i="4"/>
  <c r="D107" i="4"/>
  <c r="I104" i="4"/>
  <c r="H104" i="4"/>
  <c r="G104" i="4"/>
  <c r="F104" i="4"/>
  <c r="E104" i="4"/>
  <c r="D104" i="4"/>
  <c r="I103" i="4"/>
  <c r="H103" i="4"/>
  <c r="G103" i="4"/>
  <c r="F103" i="4"/>
  <c r="E103" i="4"/>
  <c r="D103" i="4"/>
  <c r="I102" i="4"/>
  <c r="H102" i="4"/>
  <c r="G102" i="4"/>
  <c r="F102" i="4"/>
  <c r="E102" i="4"/>
  <c r="D102" i="4"/>
  <c r="I101" i="4"/>
  <c r="H101" i="4"/>
  <c r="G101" i="4"/>
  <c r="F101" i="4"/>
  <c r="E101" i="4"/>
  <c r="D101" i="4"/>
  <c r="I100" i="4"/>
  <c r="H100" i="4"/>
  <c r="G100" i="4"/>
  <c r="F100" i="4"/>
  <c r="E100" i="4"/>
  <c r="D100" i="4"/>
  <c r="I98" i="4"/>
  <c r="H98" i="4"/>
  <c r="G98" i="4"/>
  <c r="F98" i="4"/>
  <c r="E98" i="4"/>
  <c r="D98" i="4"/>
  <c r="I97" i="4"/>
  <c r="H97" i="4"/>
  <c r="G97" i="4"/>
  <c r="F97" i="4"/>
  <c r="E97" i="4"/>
  <c r="D97" i="4"/>
  <c r="D93" i="4"/>
  <c r="I90" i="4"/>
  <c r="H90" i="4"/>
  <c r="G90" i="4"/>
  <c r="F90" i="4"/>
  <c r="E90" i="4"/>
  <c r="D90" i="4"/>
  <c r="I5" i="4"/>
  <c r="H5" i="4"/>
  <c r="G5" i="4"/>
  <c r="F5" i="4"/>
  <c r="E5" i="4"/>
  <c r="D5" i="4"/>
  <c r="H100" i="3"/>
  <c r="G100" i="3"/>
  <c r="F100" i="3"/>
  <c r="I91" i="3"/>
  <c r="H91" i="3"/>
  <c r="G91" i="3"/>
  <c r="F91" i="3"/>
  <c r="E91" i="3"/>
  <c r="D91" i="3"/>
  <c r="I90" i="3"/>
  <c r="H90" i="3"/>
  <c r="G90" i="3"/>
  <c r="F90" i="3"/>
  <c r="E90" i="3"/>
  <c r="D90" i="3"/>
  <c r="I81" i="3"/>
  <c r="H81" i="3"/>
  <c r="G81" i="3"/>
  <c r="F81" i="3"/>
  <c r="E81" i="3"/>
  <c r="D81" i="3"/>
  <c r="I80" i="3"/>
  <c r="H80" i="3"/>
  <c r="G80" i="3"/>
  <c r="F80" i="3"/>
  <c r="E80" i="3"/>
  <c r="D80" i="3"/>
  <c r="E107" i="2"/>
  <c r="I104" i="2"/>
  <c r="H104" i="2"/>
  <c r="G104" i="2"/>
  <c r="F104" i="2"/>
  <c r="E104" i="2"/>
  <c r="D104" i="2"/>
  <c r="I103" i="2"/>
  <c r="H103" i="2"/>
  <c r="G103" i="2"/>
  <c r="F103" i="2"/>
  <c r="E103" i="2"/>
  <c r="D103" i="2"/>
  <c r="I102" i="2"/>
  <c r="H102" i="2"/>
  <c r="G102" i="2"/>
  <c r="F102" i="2"/>
  <c r="E102" i="2"/>
  <c r="D102" i="2"/>
  <c r="I101" i="2"/>
  <c r="H101" i="2"/>
  <c r="G101" i="2"/>
  <c r="F101" i="2"/>
  <c r="E101" i="2"/>
  <c r="D101" i="2"/>
  <c r="I100" i="2"/>
  <c r="H100" i="2"/>
  <c r="G100" i="2"/>
  <c r="F100" i="2"/>
  <c r="E100" i="2"/>
  <c r="D100" i="2"/>
  <c r="I98" i="2"/>
  <c r="H98" i="2"/>
  <c r="G98" i="2"/>
  <c r="F98" i="2"/>
  <c r="E98" i="2"/>
  <c r="D98" i="2"/>
  <c r="I97" i="2"/>
  <c r="H97" i="2"/>
  <c r="G97" i="2"/>
  <c r="F97" i="2"/>
  <c r="E97" i="2"/>
  <c r="D97" i="2"/>
  <c r="I95" i="2"/>
  <c r="I94" i="2" s="1"/>
  <c r="H95" i="2"/>
  <c r="H94" i="2" s="1"/>
  <c r="H95" i="1" s="1"/>
  <c r="G95" i="2"/>
  <c r="G94" i="2" s="1"/>
  <c r="G95" i="1" s="1"/>
  <c r="F95" i="2"/>
  <c r="F94" i="2" s="1"/>
  <c r="F95" i="1" s="1"/>
  <c r="E95" i="2"/>
  <c r="E94" i="2" s="1"/>
  <c r="E95" i="1" s="1"/>
  <c r="I93" i="2"/>
  <c r="H93" i="2"/>
  <c r="G93" i="2"/>
  <c r="F93" i="2"/>
  <c r="E93" i="2"/>
  <c r="D93" i="2"/>
  <c r="I90" i="2"/>
  <c r="H90" i="2"/>
  <c r="G90" i="2"/>
  <c r="F90" i="2"/>
  <c r="E90" i="2"/>
  <c r="D90" i="2"/>
  <c r="E84" i="2"/>
  <c r="D106" i="2"/>
  <c r="I80" i="2"/>
  <c r="H80" i="2"/>
  <c r="G80" i="2"/>
  <c r="F80" i="2"/>
  <c r="E80" i="2"/>
  <c r="D80" i="2"/>
  <c r="I64" i="2"/>
  <c r="H64" i="2"/>
  <c r="G64" i="2"/>
  <c r="F64" i="2"/>
  <c r="E64" i="2"/>
  <c r="D64" i="2"/>
  <c r="I54" i="2"/>
  <c r="H54" i="2"/>
  <c r="G54" i="2"/>
  <c r="F54" i="2"/>
  <c r="E54" i="2"/>
  <c r="I23" i="2"/>
  <c r="H23" i="2"/>
  <c r="G23" i="2"/>
  <c r="F23" i="2"/>
  <c r="E23" i="2"/>
  <c r="D23" i="2"/>
  <c r="I5" i="2"/>
  <c r="H5" i="2"/>
  <c r="G5" i="2"/>
  <c r="F5" i="2"/>
  <c r="E5" i="2"/>
  <c r="D5" i="2"/>
  <c r="H49" i="4" l="1"/>
  <c r="H74" i="4"/>
  <c r="H76" i="4" s="1"/>
  <c r="D49" i="4"/>
  <c r="D52" i="4" s="1"/>
  <c r="D74" i="4"/>
  <c r="D76" i="4" s="1"/>
  <c r="E49" i="4"/>
  <c r="E52" i="4" s="1"/>
  <c r="E74" i="4"/>
  <c r="E76" i="4" s="1"/>
  <c r="F74" i="4"/>
  <c r="F76" i="4" s="1"/>
  <c r="F49" i="4"/>
  <c r="I49" i="4"/>
  <c r="I74" i="4"/>
  <c r="I76" i="4" s="1"/>
  <c r="G49" i="4"/>
  <c r="G74" i="4"/>
  <c r="G76" i="4" s="1"/>
  <c r="F74" i="2"/>
  <c r="G92" i="2"/>
  <c r="E92" i="2"/>
  <c r="I92" i="2"/>
  <c r="E92" i="4"/>
  <c r="I92" i="4"/>
  <c r="H92" i="4"/>
  <c r="I97" i="1"/>
  <c r="G97" i="1"/>
  <c r="F92" i="2"/>
  <c r="D35" i="1"/>
  <c r="D102" i="3"/>
  <c r="E50" i="2"/>
  <c r="E106" i="2" s="1"/>
  <c r="F92" i="4"/>
  <c r="D46" i="1"/>
  <c r="D103" i="3"/>
  <c r="D92" i="2"/>
  <c r="H92" i="2"/>
  <c r="D92" i="4"/>
  <c r="G92" i="4"/>
  <c r="G99" i="4"/>
  <c r="I11" i="1"/>
  <c r="I96" i="3"/>
  <c r="I94" i="3" s="1"/>
  <c r="I96" i="1" s="1"/>
  <c r="H12" i="1"/>
  <c r="H96" i="3"/>
  <c r="H94" i="3" s="1"/>
  <c r="H96" i="1" s="1"/>
  <c r="H94" i="1" s="1"/>
  <c r="G11" i="1"/>
  <c r="G96" i="3"/>
  <c r="G94" i="3" s="1"/>
  <c r="G96" i="1" s="1"/>
  <c r="G94" i="1" s="1"/>
  <c r="I95" i="1"/>
  <c r="F11" i="1"/>
  <c r="F96" i="3"/>
  <c r="F94" i="3" s="1"/>
  <c r="F96" i="1" s="1"/>
  <c r="F94" i="1" s="1"/>
  <c r="D11" i="1"/>
  <c r="D96" i="3"/>
  <c r="D94" i="3" s="1"/>
  <c r="D96" i="1" s="1"/>
  <c r="D94" i="1" s="1"/>
  <c r="E96" i="3"/>
  <c r="E94" i="3" s="1"/>
  <c r="E96" i="1" s="1"/>
  <c r="E94" i="1" s="1"/>
  <c r="E107" i="3"/>
  <c r="D100" i="3"/>
  <c r="G97" i="3"/>
  <c r="E93" i="3"/>
  <c r="D54" i="1"/>
  <c r="E84" i="3"/>
  <c r="E50" i="3" s="1"/>
  <c r="E52" i="3" s="1"/>
  <c r="F93" i="3"/>
  <c r="D93" i="3"/>
  <c r="E100" i="3"/>
  <c r="E103" i="3"/>
  <c r="H65" i="1"/>
  <c r="H64" i="1" s="1"/>
  <c r="G103" i="3"/>
  <c r="F103" i="3"/>
  <c r="H98" i="3"/>
  <c r="D107" i="3"/>
  <c r="D50" i="3"/>
  <c r="D106" i="3" s="1"/>
  <c r="D82" i="1"/>
  <c r="H103" i="3"/>
  <c r="D64" i="3"/>
  <c r="D65" i="1"/>
  <c r="D64" i="1" s="1"/>
  <c r="I103" i="3"/>
  <c r="H57" i="1"/>
  <c r="H54" i="1" s="1"/>
  <c r="D5" i="1"/>
  <c r="I99" i="2"/>
  <c r="H75" i="2"/>
  <c r="E74" i="2"/>
  <c r="G49" i="2"/>
  <c r="G99" i="2"/>
  <c r="G6" i="1"/>
  <c r="H9" i="1"/>
  <c r="G75" i="2"/>
  <c r="H74" i="2"/>
  <c r="D97" i="3"/>
  <c r="E97" i="3"/>
  <c r="E98" i="3"/>
  <c r="F97" i="3"/>
  <c r="F98" i="3"/>
  <c r="G98" i="3"/>
  <c r="H97" i="3"/>
  <c r="I98" i="3"/>
  <c r="D23" i="3"/>
  <c r="E43" i="1"/>
  <c r="E35" i="1"/>
  <c r="I43" i="1"/>
  <c r="I35" i="1"/>
  <c r="I75" i="2"/>
  <c r="D104" i="3"/>
  <c r="D47" i="1"/>
  <c r="D104" i="1" s="1"/>
  <c r="F43" i="1"/>
  <c r="F35" i="1"/>
  <c r="F99" i="4"/>
  <c r="I74" i="2"/>
  <c r="D74" i="2"/>
  <c r="D99" i="2"/>
  <c r="I97" i="3"/>
  <c r="E104" i="3"/>
  <c r="H104" i="3"/>
  <c r="I104" i="3"/>
  <c r="D5" i="3"/>
  <c r="I24" i="1"/>
  <c r="G43" i="1"/>
  <c r="G35" i="1"/>
  <c r="I93" i="3"/>
  <c r="E11" i="1"/>
  <c r="D75" i="2"/>
  <c r="E75" i="2"/>
  <c r="G104" i="3"/>
  <c r="H6" i="1"/>
  <c r="D18" i="1"/>
  <c r="D97" i="1" s="1"/>
  <c r="E18" i="1"/>
  <c r="E97" i="1" s="1"/>
  <c r="E10" i="1"/>
  <c r="F18" i="1"/>
  <c r="F97" i="1" s="1"/>
  <c r="F10" i="1"/>
  <c r="G10" i="1"/>
  <c r="H18" i="1"/>
  <c r="H97" i="1" s="1"/>
  <c r="I10" i="1"/>
  <c r="D43" i="1"/>
  <c r="H43" i="1"/>
  <c r="H35" i="1"/>
  <c r="D54" i="3"/>
  <c r="F104" i="3"/>
  <c r="D98" i="3"/>
  <c r="D99" i="4"/>
  <c r="H99" i="4"/>
  <c r="E99" i="4"/>
  <c r="I99" i="4"/>
  <c r="D49" i="2"/>
  <c r="H49" i="2"/>
  <c r="F75" i="2"/>
  <c r="F76" i="2" s="1"/>
  <c r="H99" i="2"/>
  <c r="E99" i="2"/>
  <c r="F99" i="2"/>
  <c r="E49" i="2"/>
  <c r="I49" i="2"/>
  <c r="G74" i="2"/>
  <c r="F49" i="2"/>
  <c r="I104" i="1"/>
  <c r="H104" i="1"/>
  <c r="G104" i="1"/>
  <c r="F104" i="1"/>
  <c r="E104" i="1"/>
  <c r="I64" i="1"/>
  <c r="G64" i="1"/>
  <c r="F64" i="1"/>
  <c r="E64" i="1"/>
  <c r="I54" i="1"/>
  <c r="G54" i="1"/>
  <c r="F54" i="1"/>
  <c r="E54" i="1"/>
  <c r="D49" i="3" l="1"/>
  <c r="I76" i="2"/>
  <c r="G105" i="2"/>
  <c r="G108" i="2" s="1"/>
  <c r="E105" i="4"/>
  <c r="E108" i="4" s="1"/>
  <c r="I105" i="2"/>
  <c r="I108" i="2" s="1"/>
  <c r="H76" i="2"/>
  <c r="E76" i="2"/>
  <c r="D105" i="2"/>
  <c r="D108" i="2" s="1"/>
  <c r="F105" i="4"/>
  <c r="F108" i="4" s="1"/>
  <c r="G105" i="4"/>
  <c r="G108" i="4" s="1"/>
  <c r="D74" i="1"/>
  <c r="D76" i="2"/>
  <c r="E106" i="3"/>
  <c r="D92" i="3"/>
  <c r="E92" i="3"/>
  <c r="G76" i="2"/>
  <c r="I92" i="3"/>
  <c r="F92" i="3"/>
  <c r="H92" i="3"/>
  <c r="G92" i="3"/>
  <c r="I94" i="1"/>
  <c r="I98" i="1"/>
  <c r="G98" i="1"/>
  <c r="D98" i="1"/>
  <c r="I105" i="4"/>
  <c r="I108" i="4" s="1"/>
  <c r="D74" i="3"/>
  <c r="I99" i="3"/>
  <c r="E99" i="3"/>
  <c r="F98" i="1"/>
  <c r="E98" i="1"/>
  <c r="G99" i="3"/>
  <c r="H99" i="3"/>
  <c r="F99" i="3"/>
  <c r="D99" i="3"/>
  <c r="D75" i="3"/>
  <c r="H98" i="1"/>
  <c r="D23" i="1"/>
  <c r="D49" i="1" s="1"/>
  <c r="F105" i="2"/>
  <c r="F108" i="2" s="1"/>
  <c r="D105" i="4"/>
  <c r="D108" i="4" s="1"/>
  <c r="H105" i="4"/>
  <c r="H108" i="4" s="1"/>
  <c r="H105" i="2"/>
  <c r="H108" i="2" s="1"/>
  <c r="E105" i="2"/>
  <c r="E108" i="2" s="1"/>
  <c r="E107" i="1"/>
  <c r="D107" i="1"/>
  <c r="I103" i="1"/>
  <c r="H103" i="1"/>
  <c r="G103" i="1"/>
  <c r="F103" i="1"/>
  <c r="E103" i="1"/>
  <c r="D103" i="1"/>
  <c r="I102" i="1"/>
  <c r="H102" i="1"/>
  <c r="G102" i="1"/>
  <c r="F102" i="1"/>
  <c r="E102" i="1"/>
  <c r="D102" i="1"/>
  <c r="I101" i="1"/>
  <c r="H101" i="1"/>
  <c r="G101" i="1"/>
  <c r="F101" i="1"/>
  <c r="E101" i="1"/>
  <c r="D101" i="1"/>
  <c r="I100" i="1"/>
  <c r="H100" i="1"/>
  <c r="G100" i="1"/>
  <c r="F100" i="1"/>
  <c r="E100" i="1"/>
  <c r="I93" i="1"/>
  <c r="H93" i="1"/>
  <c r="G93" i="1"/>
  <c r="F93" i="1"/>
  <c r="E93" i="1"/>
  <c r="D93" i="1"/>
  <c r="I91" i="1"/>
  <c r="H91" i="1"/>
  <c r="G91" i="1"/>
  <c r="F91" i="1"/>
  <c r="E91" i="1"/>
  <c r="D91" i="1"/>
  <c r="I90" i="1"/>
  <c r="H90" i="1"/>
  <c r="G90" i="1"/>
  <c r="F90" i="1"/>
  <c r="E90" i="1"/>
  <c r="D90" i="1"/>
  <c r="E84" i="1"/>
  <c r="D84" i="1"/>
  <c r="D50" i="1" s="1"/>
  <c r="D106" i="1" s="1"/>
  <c r="I81" i="1"/>
  <c r="H81" i="1"/>
  <c r="G81" i="1"/>
  <c r="F81" i="1"/>
  <c r="E81" i="1"/>
  <c r="D81" i="1"/>
  <c r="I80" i="1"/>
  <c r="H80" i="1"/>
  <c r="G80" i="1"/>
  <c r="F80" i="1"/>
  <c r="E80" i="1"/>
  <c r="D80" i="1"/>
  <c r="I23" i="1"/>
  <c r="I75" i="1" s="1"/>
  <c r="H23" i="1"/>
  <c r="G23" i="1"/>
  <c r="F23" i="1"/>
  <c r="E23" i="1"/>
  <c r="I5" i="1"/>
  <c r="I74" i="1" s="1"/>
  <c r="H5" i="1"/>
  <c r="H74" i="1" s="1"/>
  <c r="G5" i="1"/>
  <c r="G74" i="1" s="1"/>
  <c r="F5" i="1"/>
  <c r="F74" i="1" s="1"/>
  <c r="E5" i="1"/>
  <c r="E74" i="1" s="1"/>
  <c r="F92" i="1" l="1"/>
  <c r="D92" i="1"/>
  <c r="H92" i="1"/>
  <c r="I92" i="1"/>
  <c r="G105" i="3"/>
  <c r="G108" i="3" s="1"/>
  <c r="G92" i="1"/>
  <c r="E92" i="1"/>
  <c r="E50" i="1"/>
  <c r="I105" i="3"/>
  <c r="I108" i="3" s="1"/>
  <c r="D76" i="3"/>
  <c r="F105" i="3"/>
  <c r="F108" i="3" s="1"/>
  <c r="H105" i="3"/>
  <c r="H108" i="3" s="1"/>
  <c r="E105" i="3"/>
  <c r="E108" i="3" s="1"/>
  <c r="D105" i="3"/>
  <c r="D108" i="3" s="1"/>
  <c r="H99" i="1"/>
  <c r="F99" i="1"/>
  <c r="E49" i="1"/>
  <c r="E99" i="1"/>
  <c r="I99" i="1"/>
  <c r="G99" i="1"/>
  <c r="H75" i="1"/>
  <c r="H76" i="1" s="1"/>
  <c r="I49" i="1"/>
  <c r="I76" i="1"/>
  <c r="F49" i="1"/>
  <c r="D99" i="1"/>
  <c r="G75" i="1"/>
  <c r="G76" i="1" s="1"/>
  <c r="F75" i="1"/>
  <c r="F76" i="1" s="1"/>
  <c r="D75" i="1"/>
  <c r="D76" i="1" s="1"/>
  <c r="E75" i="1"/>
  <c r="E76" i="1" s="1"/>
  <c r="G49" i="1"/>
  <c r="H49" i="1"/>
  <c r="E106" i="1" l="1"/>
  <c r="E52" i="1"/>
  <c r="E105" i="1"/>
  <c r="G105" i="1"/>
  <c r="G108" i="1" s="1"/>
  <c r="D105" i="1"/>
  <c r="D108" i="1" s="1"/>
  <c r="F105" i="1"/>
  <c r="F108" i="1" s="1"/>
  <c r="H105" i="1"/>
  <c r="H108" i="1" s="1"/>
  <c r="I105" i="1"/>
  <c r="I108" i="1" s="1"/>
  <c r="E108" i="1" l="1"/>
</calcChain>
</file>

<file path=xl/sharedStrings.xml><?xml version="1.0" encoding="utf-8"?>
<sst xmlns="http://schemas.openxmlformats.org/spreadsheetml/2006/main" count="1765" uniqueCount="722">
  <si>
    <t>α/α</t>
  </si>
  <si>
    <t>Μείζονες Κατηγορίες</t>
  </si>
  <si>
    <t>Περιγραφή</t>
  </si>
  <si>
    <t>Πραγματοποιήσεις</t>
  </si>
  <si>
    <t>Εκτιμήσεις πραγματοποιήσεων έτους</t>
  </si>
  <si>
    <t>Προβλέψεις</t>
  </si>
  <si>
    <t>Α</t>
  </si>
  <si>
    <t>Έσοδα μη χρηματοοικονομικών συναλλαγών (1+2+3+4+5+6+7+8)</t>
  </si>
  <si>
    <t>Φόροι επί αγαθών και υπηρεσιών</t>
  </si>
  <si>
    <t>Τακτικοί φόροι ακίνητης περιουσίας</t>
  </si>
  <si>
    <t>Κοινωνικές εισφορές</t>
  </si>
  <si>
    <t>Μεταβιβάσεις</t>
  </si>
  <si>
    <t>Μεταβιβάσεις από Οργανισμούς Τοπικής Αυτοδιοίκησης (ΟΤΑ)</t>
  </si>
  <si>
    <t>Επιχορηγήσεις επενδύσεων από Οργανισμούς Τοπικής Αυτοδιοίκησης (ΟΤΑ)</t>
  </si>
  <si>
    <t>Πωλήσεις αγαθών και υπηρεσιών</t>
  </si>
  <si>
    <t>Λοιπά τρέχοντα έσοδα</t>
  </si>
  <si>
    <t>Τόκοι</t>
  </si>
  <si>
    <t>Πρόσοδος Κοινού Κεφαλαίου της Τράπεζας της Ελλάδος</t>
  </si>
  <si>
    <t>Πωλήσεις παγίων περιουσιακών στοιχείων</t>
  </si>
  <si>
    <t>Πωλήσεις Αποθεμάτων</t>
  </si>
  <si>
    <t>Πωλήσεις Τιμαλφών</t>
  </si>
  <si>
    <t>Β</t>
  </si>
  <si>
    <t>Δαπάνες μη χρηματοοικονομικών συναλλαγών (9+10+11+12+13+14+15+16+17+18+19)</t>
  </si>
  <si>
    <t>Παροχές σε εργαζόμενους</t>
  </si>
  <si>
    <t>21101+21201+21301</t>
  </si>
  <si>
    <t>Τακτικές αποδοχές</t>
  </si>
  <si>
    <t>21102+21202+21302</t>
  </si>
  <si>
    <t>Πρόσθετες αποδοχές</t>
  </si>
  <si>
    <t>Εργοδοτικές εισφορές</t>
  </si>
  <si>
    <t>Κοινωνικές παροχές</t>
  </si>
  <si>
    <t>Μεταβιβάσεις σε Οργανισμούς Τοπικής Αυτοδιοίκησης (ΟΤΑ)</t>
  </si>
  <si>
    <t>Αγορές αναλωσίμων</t>
  </si>
  <si>
    <t>Αμοιβές για υπηρεσίες</t>
  </si>
  <si>
    <t>Μισθώματα</t>
  </si>
  <si>
    <t>Επιδοτήσεις</t>
  </si>
  <si>
    <t>Λοιπές δαπάνες</t>
  </si>
  <si>
    <t>Πιστώσεις υπό κατανομή</t>
  </si>
  <si>
    <t>Αγορές παγίων περιουσιακών στοιχείων</t>
  </si>
  <si>
    <t>Αγορές Αποθεμάτων</t>
  </si>
  <si>
    <t>Γ</t>
  </si>
  <si>
    <t>Ισοζύγιο (Α-Β)</t>
  </si>
  <si>
    <t>Δ</t>
  </si>
  <si>
    <t>Μεταβολή απλήρωτων υποχρεώσεων προς φορείς εκτός ΓΚ</t>
  </si>
  <si>
    <t>Ε</t>
  </si>
  <si>
    <t>ΣΤ</t>
  </si>
  <si>
    <t>Δημοσιονομικό αποτέλεσμα (Γ+Δ+Ε)</t>
  </si>
  <si>
    <t>Ζ</t>
  </si>
  <si>
    <t>Δάνεια</t>
  </si>
  <si>
    <t>Κοινό Κεφάλαιο ΝΠΔΔ, Ασφαλιστικών Φορέων και λοιπών Φορέων Γενικής Κυβέρνησης στην Τράπεζα της Ελλάδος</t>
  </si>
  <si>
    <t>Προκαταβολές και λοιπές απαιτήσεις</t>
  </si>
  <si>
    <t>Χρεωστικοί τίτλοι (υποχρεώσεις)</t>
  </si>
  <si>
    <t>Ληφθείσες προκαταβολές και λοιπές υποχρεώσεις</t>
  </si>
  <si>
    <t>Υποχρεώσεις από εισπράξεις υπέρ τρίτων</t>
  </si>
  <si>
    <t>Η</t>
  </si>
  <si>
    <t>Θ</t>
  </si>
  <si>
    <t>Γενικό Σύνολο Εσόδων (Α + Ζ)</t>
  </si>
  <si>
    <t>Ι</t>
  </si>
  <si>
    <t>Κ</t>
  </si>
  <si>
    <t>Ταμειακό Ισοζύγιο (Θ - Ι)</t>
  </si>
  <si>
    <t xml:space="preserve">   ΠΕΡΙΓΡΑΦΗ </t>
  </si>
  <si>
    <t>(Δεν συμπληρώνεται. Υπολογίζεται αυτόματα.)</t>
  </si>
  <si>
    <t>ΑΛΕ</t>
  </si>
  <si>
    <t>Έσοδα</t>
  </si>
  <si>
    <t>Φόροι</t>
  </si>
  <si>
    <t>Μεταβιβάσεις από τον Κρατικό Προϋπολογισμό</t>
  </si>
  <si>
    <r>
      <rPr>
        <b/>
        <sz val="10"/>
        <rFont val="Calibri"/>
        <family val="2"/>
        <charset val="161"/>
        <scheme val="minor"/>
      </rPr>
      <t xml:space="preserve">α. </t>
    </r>
    <r>
      <rPr>
        <sz val="10"/>
        <rFont val="Calibri"/>
        <family val="2"/>
        <charset val="161"/>
        <scheme val="minor"/>
      </rPr>
      <t>Μεταβιβάσεις από Τακτικό Προϋπολογισμό</t>
    </r>
  </si>
  <si>
    <t>13101+13401</t>
  </si>
  <si>
    <r>
      <rPr>
        <b/>
        <sz val="10"/>
        <rFont val="Calibri"/>
        <family val="2"/>
        <charset val="161"/>
        <scheme val="minor"/>
      </rPr>
      <t xml:space="preserve">β. </t>
    </r>
    <r>
      <rPr>
        <sz val="10"/>
        <rFont val="Calibri"/>
        <family val="2"/>
        <charset val="161"/>
        <scheme val="minor"/>
      </rPr>
      <t>Μεταβιβάσεις από ΠΔΕ &amp; ΤΑΑ</t>
    </r>
  </si>
  <si>
    <t>12+13-13101-13401+14+15-151</t>
  </si>
  <si>
    <t>Λοιπά έσοδα</t>
  </si>
  <si>
    <t>Έξοδα</t>
  </si>
  <si>
    <t>31 (αγορές μείον πωλήσεις)</t>
  </si>
  <si>
    <t>Επενδυτικές δαπάνες</t>
  </si>
  <si>
    <t>22+24+25+27+29+32 (αγορές μείον πωλήσεις)+33 (αγορές μείον πωλήσεις)</t>
  </si>
  <si>
    <t>Λοιπές κατηγορίες εξόδων</t>
  </si>
  <si>
    <t>Ισοζύγιο</t>
  </si>
  <si>
    <t>Καταπτώσεις εγγυήσεων</t>
  </si>
  <si>
    <t>ΔΗΜΟΣΙΟΝΟΜΙΚΟ ΑΠΟΤΕΛΕΣΜΑ</t>
  </si>
  <si>
    <t>Επιχορηγήσεις επενδύσεων από την ΕΕ πλην κοινοτικών ταμείων</t>
  </si>
  <si>
    <t>Απόδοση τέλους ταφής</t>
  </si>
  <si>
    <t>Σημειώσεις για τη συμπλήρωση των φύλλων:</t>
  </si>
  <si>
    <t>- Στο φύλλο προϋπολογισμού "ΤΑΑ" συμπληρώνονται οι στήλες έως και το έτος 2026, καθώς τότε λήγει η χρονική επιλεξιμότητα των δαπανών του Ταμείου Ανάκαμψης και Ανθεκτικότητας.</t>
  </si>
  <si>
    <t>Έσοδα χρηματοοικονομικών συναλλαγών (20+21+22+23+24+25+26)</t>
  </si>
  <si>
    <t>Δαπάνες χρηματοοικονομικών συναλλαγών (27+28+29+30+31+32+33)</t>
  </si>
  <si>
    <t>Γενικό Σύνολο Δαπανών (Β + Η)</t>
  </si>
  <si>
    <t>Αυτόματος Πίνακας</t>
  </si>
  <si>
    <t>- Σε όλα τα φύλλα του παρόντος αρχείου δεν συμπληρώνονται τα κελιά του αυτόματου πίνακα, υπολογίζεται αυτόματα.</t>
  </si>
  <si>
    <t>- Ιδιαίτερη προσοχή πρέπει να δοθεί στα σκιαγραφημένα κελιά των φύλλων, στα οποία δεν πρέπει να καταχωρίζονται τιμές.</t>
  </si>
  <si>
    <t>Μεταβιβάσεις από την Κεντρική Διοίκηση</t>
  </si>
  <si>
    <t>Επιχορηγήσεις επενδύσεων από την Κεντρική Διοίκηση</t>
  </si>
  <si>
    <t>Αγαθά και υπηρεσίες</t>
  </si>
  <si>
    <t>Αγορές Τιμαλφών</t>
  </si>
  <si>
    <t>Χρεωστικοί τίτλοι</t>
  </si>
  <si>
    <t>Συμμετοχικοί τίτλοι και μερίδια επενδυτικών κεφαλαίων</t>
  </si>
  <si>
    <t>Μεταβολή απλήρωτων υποχρεώσεων σε φορείς εκτός Γενικής Κυβέρνησης (1-2)</t>
  </si>
  <si>
    <t>Mεταβιβάσεις από την Κεντρική Διοίκηση</t>
  </si>
  <si>
    <t>Παροχές σε  εργαζόμενους</t>
  </si>
  <si>
    <t>Επιχορηγήσεις επενδύσεων από την  Κεντρική Διοίκηση</t>
  </si>
  <si>
    <t>- Τα κελιά του αυτόματου πίνακα στο φύλλο "Σύνολο ΠY" συμπληρώνονται αυτόματα από τα στοιχεία του συνοπτικού, πλην των γραμμών 109 και 110, οι τιμές των οποίων προκύπτουν από τα φύλλα "Τακτικός προϋπ." και "ΠΔΕ &amp; ΤΑΑ", αντίστοιχα.</t>
  </si>
  <si>
    <t>Καταπτώσεις εγγυήσεων (13901)</t>
  </si>
  <si>
    <t>Τακτικές αποδοχές αιρετών και οργάνων διοίκησης</t>
  </si>
  <si>
    <t>Τακτικές αποδοχές τακτικών υπαλλήλων</t>
  </si>
  <si>
    <t>Τακτικές αποδοχές υπαλλήλων ορισμένου χρόνου</t>
  </si>
  <si>
    <t>Πρόσθετες αποδοχές υπαλλήλων ορισμένου χρόνου</t>
  </si>
  <si>
    <t>Πρόσθετες αποδοχές τακτικών υπαλλήλων</t>
  </si>
  <si>
    <t>Πρόσθετες αποδοχές αιρετών και οργάνων διοίκησης</t>
  </si>
  <si>
    <t>ΕΝΟΠΟΙΗΜΕΝΟΣ ΚΩΔΙΚΟΣ ΦΟΡΕΑ</t>
  </si>
  <si>
    <t>ΟΝΟΜΑΣΙΑ ΦΟΡΕΑ</t>
  </si>
  <si>
    <t>ΔΗΜΟΣ ΑΓΑΘΟΝΗΣΙΟΥ</t>
  </si>
  <si>
    <t>ΔΗΜΟΣ ΑΓΙΟΥ ΕΥΣΤΡΑΤΙΟΥ</t>
  </si>
  <si>
    <t>ΔΗΜΟΣ ΑΜΟΡΓΟΥ</t>
  </si>
  <si>
    <t>ΔΗΜΟΣ ΑΝΑΦΗΣ</t>
  </si>
  <si>
    <t>ΔΗΜΟΣ ΑΝΔΡΟΥ</t>
  </si>
  <si>
    <t>ΔΗΜΟΣ ΑΝΤΙΠΑΡΟΥ</t>
  </si>
  <si>
    <t>ΔΗΜΟΣ ΑΣΤΥΠΑΛΑΙΑΣ</t>
  </si>
  <si>
    <t>ΔΗΜΟΣ ΘΗΡΑΣ</t>
  </si>
  <si>
    <t>ΔΗΜΟΣ ΙΗΤΩΝ</t>
  </si>
  <si>
    <t>ΔΗΜΟΣ ΙΚΑΡΙΑΣ</t>
  </si>
  <si>
    <t>ΔΗΜΟΣ ΚΑΛΥΜΝΙΩΝ</t>
  </si>
  <si>
    <t>ΔΗΜΟΣ ΚΑΡΠΑΘΟΥ</t>
  </si>
  <si>
    <t>ΔΗΜΟΣ ΗΡΩΙΚΗΣ ΝΗΣΟΥ ΚΑΣΟΥ</t>
  </si>
  <si>
    <t>ΔΗΜΟΣ ΚΕΑΣ</t>
  </si>
  <si>
    <t>ΔΗΜΟΣ ΚΙΜΩΛΟΥ</t>
  </si>
  <si>
    <t>ΔΗΜΟΣ ΚΥΘΝΟΥ</t>
  </si>
  <si>
    <t>ΔΗΜΟΣ ΚΩ</t>
  </si>
  <si>
    <t>ΔΗΜΟΣ ΛΕΙΨΩΝ</t>
  </si>
  <si>
    <t>ΔΗΜΟΣ ΛΕΡΟΥ</t>
  </si>
  <si>
    <t>ΔΗΜΟΣ ΛΗΜΝΟΥ</t>
  </si>
  <si>
    <t>ΔΗΜΟΣ ΜΕΓΙΣΤΗΣ</t>
  </si>
  <si>
    <t>ΔΗΜΟΣ ΜΗΛΟΥ</t>
  </si>
  <si>
    <t>ΔΗΜΟΣ ΜΥΚΟΝΟΥ</t>
  </si>
  <si>
    <t>ΔΗΜΟΣ ΝΑΞΟΥ ΚΑΙ ΜΙΚΡΩΝ ΚΥΚΛΑΔΩΝ</t>
  </si>
  <si>
    <t>ΔΗΜΟΣ ΝΙΣΥΡΟΥ</t>
  </si>
  <si>
    <t>ΔΗΜΟΣ ΟΙΝΟΥΣΣΩΝ</t>
  </si>
  <si>
    <t>ΔΗΜΟΣ ΠΑΡΟΥ</t>
  </si>
  <si>
    <t>ΔΗΜΟΣ ΠΑΤΜΟΥ</t>
  </si>
  <si>
    <t>ΔΗΜΟΣ ΡΟΔΟΥ</t>
  </si>
  <si>
    <t>ΔΗΜΟΣ ΣΕΡΙΦΟΥ</t>
  </si>
  <si>
    <t>ΔΗΜΟΣ ΣΙΚΙΝΟΥ</t>
  </si>
  <si>
    <t>ΔΗΜΟΣ ΣΙΦΝΟΥ</t>
  </si>
  <si>
    <t>ΔΗΜΟΣ ΣΥΜΗΣ</t>
  </si>
  <si>
    <t>ΔΗΜΟΣ ΣΥΡΟΥ-ΕΡΜΟΥΠΟΛΗΣ</t>
  </si>
  <si>
    <t>ΔΗΜΟΣ ΤΗΛΟΥ</t>
  </si>
  <si>
    <t>ΔΗΜΟΣ ΤΗΝΟΥ</t>
  </si>
  <si>
    <t>ΔΗΜΟΣ ΦΟΛΕΓΑΝΔΡΟΥ</t>
  </si>
  <si>
    <t>ΔΗΜΟΣ ΦΟΥΡΝΩΝ ΚΟΡΣΕΩΝ</t>
  </si>
  <si>
    <t>ΔΗΜΟΣ ΧΑΛΚΗΣ</t>
  </si>
  <si>
    <t>ΔΗΜΟΣ ΧΙΟΥ</t>
  </si>
  <si>
    <t>ΔΗΜΟΣ ΗΡΩΙΚΗΣ ΝΗΣΟΥ ΨΑΡΩΝ</t>
  </si>
  <si>
    <t>ΔΗΜΟΣ ΑΝΑΤΟΛΙΚΗΣ ΣΑΜΟΥ</t>
  </si>
  <si>
    <t>ΔΗΜΟΣ ΔΥΤΙΚΗΣ ΣΑΜΟΥ</t>
  </si>
  <si>
    <t>ΔΗΜΟΣ ΔΥΤΙΚΗΣ ΛΕΣΒΟΥ</t>
  </si>
  <si>
    <t>ΔΗΜΟΣ ΜΥΤΙΛΗΝΗΣ</t>
  </si>
  <si>
    <t>ΠΕΡΙΦΕΡΕΙΑ ΒΟΡΕΙΟΥ ΑΙΓΑΙΟΥ</t>
  </si>
  <si>
    <t>ΠΕΡΙΦΕΡΕΙΑ ΝΟΤΙΟΥ ΑΙΓΑΙΟΥ</t>
  </si>
  <si>
    <t>ΖΑΧΑΡΕΙΟΣ ΠΡΟΤΥΠΟΣ ΜΟΝΑΔΑ ΦΡΟΝΤΙΔΑΣ ΗΛΙΚΙΩΜΕΝΩΝ "Η ΑΓΙΑ ΠΑΡΑΣΚΕΥΗ"</t>
  </si>
  <si>
    <t>ΓΗΡΟΚΟΜΕΙΟ "Η ΑΓΙΑ ΕΛΕΝΗ" ΑΝΤΩΝΙΟΥ ΚΑΙ ΕΛΕΝΗΣ ΛΙΛΛΗ Η ΡΙΤΣΟΥ</t>
  </si>
  <si>
    <t>ΒΙΒΛΙΟΘΗΚΗ ΠΑΝΑΓΙΩΤΗ ΚΟΥΣΑΘΑΝΑ - ΔΗΜΟΤΙΚΗ ΣΤΕΓΗ ΜΕΛΕΤΗΣ ΠΟΛΙΤΙΣΜΟΥ ΚΑΙ ΠΑΡΑΔΟΣΗΣ ΔΗΜΟΥ ΜΥΚΟΝΟΥ</t>
  </si>
  <si>
    <t>ΔΗΜΟΤΙΚΟΣ ΟΡΓΑΝΙΣΜΟΣ ΠΡΟΝΟΙΑΣ ΔΗΜΟΥ ΡΟΔΟΥ</t>
  </si>
  <si>
    <t>ΔΗΜΟΤΙΚΟ ΓΗΡΟΚΟΜΕΙΟ ΒΑΘΕΟΣ ΣΑΜΟΥ (ΙΔΡΥΜΑ ΝΤΑΕΛ)</t>
  </si>
  <si>
    <t>ΔΗΜΟΤΙΚΟ ΙΕΡΟ ΙΔΡΥΜΑ ΑΓΙΑΣ ΤΡΙΑΔΑΣ ΓΥΡΛΑΣ</t>
  </si>
  <si>
    <t>ΜΟΥΣΕΙΟ ΚΩΣΤΑ ΤΣΟΚΛΗ</t>
  </si>
  <si>
    <t>ΔΗΜΟΤΙΚΟ ΛΙΜΕΝΙΚΟ ΤΑΜΕΙΟ ΑΜΟΡΓΟΥ</t>
  </si>
  <si>
    <t>ΔΗΜΟΤΙΚΟ ΛΙΜΕΝΙΚΟ ΤΑΜΕΙΟ ΑΝΔΡΟΥ</t>
  </si>
  <si>
    <t>ΔΗΜΟΤΙΚΟ ΛΙΜΕΝΙΚΟ ΤΑΜΕΙΟ ΘΗΡΑΣ</t>
  </si>
  <si>
    <t>ΔΗΜΟΤΙΚΟ ΛΙΜΕΝΙΚΟ ΤΑΜΕΙΟ ΙΟΥ</t>
  </si>
  <si>
    <t>ΔΗΜΟΤΙΚΟ ΛΙΜΕΝΙΚΟ ΤΑΜΕΙΟ ΚΑΛΥΜΝΟΥ</t>
  </si>
  <si>
    <t>ΔΗΜΟΤΙΚΟ ΛΙΜΕΝΙΚΟ ΤΑΜΕΙΟ ΚΩ</t>
  </si>
  <si>
    <t>ΔΗΜΟΤΙΚΟ ΛΙΜΕΝΙΚΟ ΤΑΜΕΙΟ ΛΕΡΟΥ</t>
  </si>
  <si>
    <t>ΔΙΑΔΗΜΟΤΙΚΟ ΛΙΜΕΝΙΚΟ ΤΑΜΕΙΟ ΛΕΣΒΟΥ</t>
  </si>
  <si>
    <t>ΣΥΝΔΕΣΜΟΣ ΚΟΙΝΩΝΙΚΗΣ ΠΡΟΣΤΑΣΙΑΣ ΚΑΙ ΑΛΛΗΛΕΓΓΥΗΣ ΔΗΜΩΝ ΜΥΤΙΛΗΝΗΣ ΚΑΙ ΔΥΤΙΚΗΣ ΛΕΣΒΟΥ</t>
  </si>
  <si>
    <t>ΔΗΜΟΤΙΚΟ ΛΙΜΕΝΙΚΟ ΤΑΜΕΙΟ ΛΗΜΝΟΥ</t>
  </si>
  <si>
    <t>ΔΗΜΟΤΙΚΟ ΛΙΜΕΝΙΚΟ ΤΑΜΕΙΟ ΜΗΛΟΥ</t>
  </si>
  <si>
    <t>ΔΗΜΟΤΙΚΟ ΛΙΜΕΝΙΚΟ ΤΑΜΕΙΟ ΜΥΚΟΝΟΥ</t>
  </si>
  <si>
    <t>ΔΗΜΟΤΙΚΟ ΛΙΜΕΝΙΚΟ ΤΑΜΕΙΟ ΝΑΞΟΥ</t>
  </si>
  <si>
    <t>ΔΗΜΟΤΙΚΟ ΛΙΜΕΝΙΚΟ ΤΑΜΕΙΟ ΠΑΡΟΥ - ΑΝΤΙΠΑΡΟΥ</t>
  </si>
  <si>
    <t>ΔΗΜΟΤΙΚΟ ΛΙΜΕΝΙΚΟ ΤΑΜΕΙΟ ΠΑΤΜΟΥ</t>
  </si>
  <si>
    <t>ΔΗΜΟΤΙΚΟ ΛΙΜΕΝΙΚΟ ΤΑΜΕΙΟ ΝΟΤΙΑΣ ΔΩΔΕΚΑΝΗΣΟΥ</t>
  </si>
  <si>
    <t>ΜΟΥΣΕΙΟ ΝΕΟΕΛΛΗΝΙΚΗΣ ΤΕΧΝΗΣ ΔΗΜΟΥ ΡΟΔΟΥ</t>
  </si>
  <si>
    <t>ΔΗΜΟΤΙΚΟ ΛΙΜΕΝΙΚΟ ΤΑΜΕΙΟ ΣΑΜΟΥ</t>
  </si>
  <si>
    <t>ΔΗΜΟΤΙΚΟ ΛΙΜΕΝΙΚΟ ΤΑΜΕΙΟ ΣΙΦΝΟΥ</t>
  </si>
  <si>
    <t>ΔΗΜΟΤΙΚΟ ΛΙΜΕΝΙΚΟ ΤΑΜΕΙΟ ΣΥΡΟΥ</t>
  </si>
  <si>
    <t>ΔΗΜΟΤΙΚΟ ΛΙΜΕΝΙΚΟ ΤΑΜΕΙΟ ΤΗΝΟΥ</t>
  </si>
  <si>
    <t>ΔΗΜΟΤΙΚΟ ΛΙΜΕΝΙΚΟ ΤΑΜΕΙΟ ΧΙΟΥ</t>
  </si>
  <si>
    <t>ΣΧΟΛΙΚΗ ΕΠΙΤΡΟΠΗ ΔΕΥΤΕΡΟΒΑΘΜΙΑΣ ΕΚΠΑΙΔΕΥΣΗΣ ΔΗΜΟΥ ΡΟΔΟΥ</t>
  </si>
  <si>
    <t>ΣΧΟΛΙΚΗ ΕΠΙΤΡΟΠΗ ΠΡΩΤΟΒΑΘΜΙΑΣ ΕΚΠΑΙΔΕΥΣΗΣ ΔΗΜΟΥ ΡΟΔΟΥ</t>
  </si>
  <si>
    <t>ΣΧΟΛΙΚΗ ΕΠΙΤΡΟΠΗ ΠΡΩΤΟΒΑΘΜΙΑΣ ΕΚΠΑΙΔΕΥΣΗΣ ΔΗΜΟΥ ΜΥΤΙΛΗΝΗΣ</t>
  </si>
  <si>
    <t>ΣΧΟΛΙΚΗ ΕΠΙΤΡΟΠΗ ΔΕΥΤΕΡΟΒΑΘΜΙΑΣ ΕΚΠΑΙΔΕΥΣΗΣ ΔΗΜΟΥ ΜΥΤΙΛΗΝΗΣ</t>
  </si>
  <si>
    <t>ΔΗΜΟΣ ΑΓΙΑΣ ΒΑΡΒΑΡΑΣ</t>
  </si>
  <si>
    <t>ΔΗΜΟΣ ΑΓΙΑΣ ΠΑΡΑΣΚΕΥΗΣ</t>
  </si>
  <si>
    <t>ΔΗΜΟΣ ΑΓΙΟΥ ΔΗΜΗΤΡΙΟΥ</t>
  </si>
  <si>
    <t>ΔΗΜΟΣ ΑΓΙΩΝ ΑΝΑΡΓΥΡΩΝ-ΚΑΜΑΤΕΡΟΥ</t>
  </si>
  <si>
    <t>ΔΗΜΟΣ ΑΓΚΙΣΤΡΙΟΥ</t>
  </si>
  <si>
    <t>ΔΗΜΟΣ ΑΘΗΝΑΙΩΝ</t>
  </si>
  <si>
    <t>ΔΗΜΟΣ ΑΙΓΑΛΕΩ</t>
  </si>
  <si>
    <t>ΔΗΜΟΣ ΑΙΓΙΝΑΣ</t>
  </si>
  <si>
    <t>ΔΗΜΟΣ ΑΛΙΜΟΥ</t>
  </si>
  <si>
    <t>ΔΗΜΟΣ ΑΜΑΡΟΥΣΙΟΥ</t>
  </si>
  <si>
    <t>ΔΗΜΟΣ ΑΣΠΡΟΠΥΡΓΟΥ</t>
  </si>
  <si>
    <t>ΔΗΜΟΣ ΑΧΑΡΝΩΝ</t>
  </si>
  <si>
    <t>ΔΗΜΟΣ ΒΑΡΗΣ-ΒΟΥΛΑΣ-ΒΟΥΛΙΑΓΜΕΝΗΣ</t>
  </si>
  <si>
    <t>ΔΗΜΟΣ ΒΡΙΛΗΣΣΙΩΝ</t>
  </si>
  <si>
    <t>ΔΗΜΟΣ ΒΥΡΩΝΟΣ</t>
  </si>
  <si>
    <t>ΔΗΜΟΣ ΓΑΛΑΤΣΙΟΥ</t>
  </si>
  <si>
    <t>ΔΗΜΟΣ ΓΛΥΦΑΔΑΣ</t>
  </si>
  <si>
    <t>ΔΗΜΟΣ ΔΑΦΝΗΣ-ΥΜΗΤΤΟΥ</t>
  </si>
  <si>
    <t>ΔΗΜΟΣ ΔΙΟΝΥΣΟΥ</t>
  </si>
  <si>
    <t>ΔΗΜΟΣ ΕΛΕΥΣΙΝΑΣ</t>
  </si>
  <si>
    <t>ΔΗΜΟΣ ΕΛΛΗΝΙΚΟΥ-ΑΡΓΥΡΟΥΠΟΛΗΣ</t>
  </si>
  <si>
    <t>ΔΗΜΟΣ ΖΩΓΡΑΦΟΥ</t>
  </si>
  <si>
    <t>ΔΗΜΟΣ ΗΛΙΟΥΠΟΛΕΩΣ</t>
  </si>
  <si>
    <t>ΔΗΜΟΣ ΗΡΑΚΛΕΙΟΥ ΑΤΤΙΚΗΣ</t>
  </si>
  <si>
    <t>ΔΗΜΟΣ ΙΛΙΟΥ</t>
  </si>
  <si>
    <t>ΔΗΜΟΣ ΚΑΙΣΑΡΙΑΝΗΣ</t>
  </si>
  <si>
    <t>ΔΗΜΟΣ ΚΑΛΛΙΘΕΑΣ</t>
  </si>
  <si>
    <t>ΔΗΜΟΣ ΚΕΡΑΤΣΙΝΙΟΥ-ΔΡΑΠΕΤΣΩΝΑΣ</t>
  </si>
  <si>
    <t>ΔΗΜΟΣ ΚΗΦΙΣΙΑΣ</t>
  </si>
  <si>
    <t>ΔΗΜΟΣ ΚΟΡΥΔΑΛΛΟΥ</t>
  </si>
  <si>
    <t>ΔΗΜΟΣ ΚΡΩΠΙΑΣ</t>
  </si>
  <si>
    <t>ΔΗΜΟΣ ΚΥΘΗΡΩΝ</t>
  </si>
  <si>
    <t>ΔΗΜΟΣ ΛΑΥΡΕΩΤΙΚΗΣ</t>
  </si>
  <si>
    <t>ΔΗΜΟΣ ΛΥΚΟΒΡΥΣΗΣ-ΠΕΥΚΗΣ</t>
  </si>
  <si>
    <t>ΔΗΜΟΣ ΜΑΝΔΡΑΣ-ΕΙΔΥΛΛΙΑΣ</t>
  </si>
  <si>
    <t>ΔΗΜΟΣ ΜΑΡΑΘΩΝΟΣ</t>
  </si>
  <si>
    <t>ΔΗΜΟΣ ΜΑΡΚΟΠΟΥΛΟΥ ΜΕΣΟΓΑΙΑΣ</t>
  </si>
  <si>
    <t>ΔΗΜΟΣ ΜΕΓΑΡΕΩΝ</t>
  </si>
  <si>
    <t>ΔΗΜΟΣ ΜΕΤΑΜΟΡΦΩΣΕΩΣ</t>
  </si>
  <si>
    <t>ΔΗΜΟΣ ΜΟΣΧΑΤΟΥ-ΤΑΥΡΟΥ</t>
  </si>
  <si>
    <t>ΔΗΜΟΣ ΝΕΑΣ ΙΩΝΙΑΣ</t>
  </si>
  <si>
    <t>ΔΗΜΟΣ ΝΕΑΣ ΣΜΥΡΝΗΣ</t>
  </si>
  <si>
    <t>ΔΗΜΟΣ ΝΙΚΑΙΑΣ-ΑΓΙΟΥ ΙΩΑΝΝΗ ΡΕΝΤΗ</t>
  </si>
  <si>
    <t>ΔΗΜΟΣ ΠΑΙΑΝΙΑΣ</t>
  </si>
  <si>
    <t>ΔΗΜΟΣ ΠΑΛΑΙΟΥ ΦΑΛΗΡΟΥ</t>
  </si>
  <si>
    <t>ΔΗΜΟΣ ΠΑΛΛΗΝΗΣ</t>
  </si>
  <si>
    <t>ΔΗΜΟΣ ΠΑΠΑΓΟΥ-ΧΟΛΑΡΓΟΥ</t>
  </si>
  <si>
    <t>ΔΗΜΟΣ ΠΕΙΡΑΙΩΣ</t>
  </si>
  <si>
    <t>ΔΗΜΟΣ ΠΕΝΤΕΛΗΣ</t>
  </si>
  <si>
    <t>ΔΗΜΟΣ ΠΕΡΑΜΑΤΟΣ</t>
  </si>
  <si>
    <t>ΔΗΜΟΣ ΠΕΡΙΣΤΕΡΙΟΥ</t>
  </si>
  <si>
    <t>ΔΗΜΟΣ ΠΕΤΡΟΥΠΟΛΕΩΣ</t>
  </si>
  <si>
    <t>ΔΗΜΟΣ ΠΟΡΟΥ</t>
  </si>
  <si>
    <t>ΔΗΜΟΣ ΡΑΦΗΝΑΣ-ΠΙΚΕΡΜΙΟΥ</t>
  </si>
  <si>
    <t>ΔΗΜΟΣ ΣΑΛΑΜΙΝΑΣ</t>
  </si>
  <si>
    <t>ΔΗΜΟΣ ΣΑΡΩΝΙΚΟΥ</t>
  </si>
  <si>
    <t>ΔΗΜΟΣ ΣΠΑΤΩΝ-ΑΡΤΕΜΙΔΟΣ</t>
  </si>
  <si>
    <t>ΔΗΜΟΣ ΣΠΕΤΣΩΝ</t>
  </si>
  <si>
    <t>ΔΗΜΟΣ ΤΡΟΙΖΗΝΙΑΣ-ΜΕΘΑΝΩΝ</t>
  </si>
  <si>
    <t>ΔΗΜΟΣ ΥΔΡΑΣ</t>
  </si>
  <si>
    <t>ΔΗΜΟΣ ΝΕΑΣ ΦΙΛΑΔΕΛΦΕΙΑΣ - ΝΕΑΣ ΧΑΛΚΗΔΟΝΑΣ</t>
  </si>
  <si>
    <t>ΔΗΜΟΣ ΦΙΛΟΘΕΗΣ-ΨΥΧΙΚΟΥ</t>
  </si>
  <si>
    <t>ΔΗΜΟΣ ΦΥΛΗΣ</t>
  </si>
  <si>
    <t>ΔΗΜΟΣ ΧΑΙΔΑΡΙΟΥ</t>
  </si>
  <si>
    <t>ΔΗΜΟΣ ΧΑΛΑΝΔΡΙΟΥ</t>
  </si>
  <si>
    <t>ΔΗΜΟΣ ΩΡΩΠΟΥ</t>
  </si>
  <si>
    <t>ΠΕΡΙΦΕΡΕΙΑ ΑΤΤΙΚΗΣ</t>
  </si>
  <si>
    <t>ΔΗΜΟΤΙΚΟ ΒΡΕΦΟΚΟΜΕΙΟ ΑΘΗΝΩΝ</t>
  </si>
  <si>
    <t>ΚΕΝΤΡΟ ΑΤΟΜΩΝ ΜΕ ΕΙΔΙΚΕΣ ΑΝΑΓΚΕΣ ΔΗΜΟΥ ΑΧΑΡΝΩΝ "Η ΑΡΩΓΗ"</t>
  </si>
  <si>
    <t>ΙΔΡΥΜΑ ΚΟΙΝΩΝΙΚΟΥ ΞΕΝΩΝΑ ΕΝΗΛΙΚΩΝ - ΔΩΡΕΑ ΓΕΩΡΓΙΑΣ ΚΑΙ ΑΧΙΛΛΕΩΣ ΚΑΡΑΤΖΑ ΠΡΟΣ ΤΗΝ ΚΟΙΝΟΤΗΤΑ ΒΟΥΛΙΑΓΜΕΝΗΣ</t>
  </si>
  <si>
    <t>ΠΑΓΚΟΣΜΙΟ ΠΟΛΙΤΙΣΤΙΚΟ ΙΔΡΥΜΑ ΕΛΛΗΝΙΣΜΟΥ ΔΙΑΣΠΟΡΑΣ "ΑΝΔΡΕΑΣ ΠΑΠΑΝΔΡΕΟΥ" ΔΗΜΟΥ ΝΕΑΣ ΦΙΛΑΔΕΛΦΕΙΑΣ - ΧΑΛΚΗΔΟΝΑΣ</t>
  </si>
  <si>
    <t>ΦΟΡΕΑΣ ΛΑΙΚΩΝ ΑΓΟΡΩΝ ΠΕΡΙΦΕΡΕΙΑΣ ΑΤΤΙΚΗΣ</t>
  </si>
  <si>
    <t>ΚΕΝΤΡΟ ΥΠΟΔΟΧΗΣ ΚΑΙ ΑΛΛΗΛΕΓΓΥΗΣ ΔΗΜΟΥ ΑΘΗΝΑΙΩΝ (Κ.Υ.Α.Δ.Α.)</t>
  </si>
  <si>
    <t>ΟΡΓΑΝΙΣΜΟΣ ΠΟΛΙΤΙΣΜΟΥ, ΑΘΛΗΤΙΣΜΟΥ ΚΑΙ ΝΕΟΛΑΙΑΣ ΔΗΜΟΥ ΑΘΗΝΑΙΩΝ</t>
  </si>
  <si>
    <t>ΔΗΜΟΤΙΚΟ ΛΙΜΕΝΙΚΟ ΤΑΜΕΙΟ ΑΙΓΙΝΑΣ</t>
  </si>
  <si>
    <t>ΔΗΜΟΤΙΚΟΣ ΟΙΚΟΣ ΕΥΓΗΡΙΑΣ "ΘΕΟΔΩΡΟΣ ΚΑΙ ΔΕΣΠΟΙΝΑ ΚΥΡΙΑΚΙΔΟΥ"</t>
  </si>
  <si>
    <t>ΜΟΥΣΕΙΟ ΓΟΥΝΑΡΟΠΟΥΛΟΥ ΔΗΜΟΥ ΖΩΓΡΑΦΟΥ</t>
  </si>
  <si>
    <t>ΔΗΜΟΤΙΚΟ ΛΙΜΕΝΙΚΟ ΤΑΜΕΙΟ ΚΥΘΗΡΩΝ</t>
  </si>
  <si>
    <t>ΕΠΙΤΡΟΠΗ ΕΓΧΩΡΙΑΣ ΠΕΡΙΟΥΣΙΑΣ ΚΥΘΗΡΩΝ ΚΑΙ ΑΝΤΙΚΥΘΗΡΩΝ</t>
  </si>
  <si>
    <t>ΔΗΜΟΤΙΚΟ ΛΙΜΕΝΙΚΟ ΤΑΜΕΙΟ ΜΑΡΚΟΠΟΥΛΟΥ ΜΕΣΟΓΑΙΑΣ</t>
  </si>
  <si>
    <t>ΔΗΜΟΤΙΚΟ ΛΙΜΕΝΙΚΟ ΤΑΜΕΙΟ ΠΟΡΟΥ</t>
  </si>
  <si>
    <t>ΔΗΜΟΤΙΚΟ ΛΙΜΕΝΙΚΟ ΤΑΜΕΙΟ ΣΑΛΑΜΙΝΑΣ</t>
  </si>
  <si>
    <t>ΔΗΜΟΤΙΚΟ ΛΙΜΕΝΙΚΟ ΤΑΜΕΙΟ ΣΠΕΤΣΩΝ</t>
  </si>
  <si>
    <t>ΔΗΜΟΤΙΚΟ ΛΙΜΕΝΙΚΟ ΤΑΜΕΙΟ ΔΗΜΟΥ ΤΡΟΙΖΗΝΙΑΣ</t>
  </si>
  <si>
    <t>ΔΗΜΟΤΙΚΟ ΛΙΜΕΝΙΚΟ ΤΑΜΕΙΟ ΥΔΡΑΣ</t>
  </si>
  <si>
    <t>ΔΗΜΟΤΙΚΟ ΛΙΜΕΝΙΚΟ ΤΑΜΕΙΟ ΣΚΑΛΑΣ ΩΡΩΠΟΥ</t>
  </si>
  <si>
    <t>ΕΙΔΙΚΟΣ ΔΙΑΒΑΘΜΙΔΙΚΟΣ ΣΥΝΔΕΣΜΟΣ ΝΟΜΟΥ ΑΤΤΙΚΗΣ (Ε.Δ.Σ.Ν.Α.)</t>
  </si>
  <si>
    <t>ΣΥΝΔΕΣΜΟΣ ΔΗΜΩΝ ΚΑΙ ΚΟΙΝΟΤΗΤΩΝ ΓΙΑ ΤΗΝ ΠΡΟΣΤΑΣΙΑ ΚΑΙ ΤΗΝ ΑΝΑΠΤΥΞΗ ΤΗΣ ΠΑΡΝΗΘΑΣ (ΣΥΝ.ΠΑ.)</t>
  </si>
  <si>
    <t>ΣΥΝΔΕΣΜΟΣ ΔΗΜΩΝ ΜΗΤΡΟΠΟΛΙΤΙΚΟΥ ΠΟΛΟΥ (ΣΥ.Δ.ΜΗ.Π.)</t>
  </si>
  <si>
    <t>ΣΥΝΔΕΣΜΟΣ ΠΡΟΣΤΑΣΙΑΣ ΚΑΙ ΑΝΑΠΤΥΞΗΣ ΤΟΥ ΥΜΗΤΤΟΥ (Σ.Π.Α.Υ.)</t>
  </si>
  <si>
    <t>ΣΥΝΔΕΣΜΟΣ ΓΙΑ ΤΗΝ ΙΔΡΥΣΗ ΚΟΙΝΟΥ ΝΕΚΡΟΤΑΦΕΙΟΥ ΟΤΑ ΔΙΑΜΕΡΙΣΜΑΤΟΣ ΔΥΤΙΚΗΣ ΑΤΤΙΚΗΣ</t>
  </si>
  <si>
    <t>ΣΥΝΔΕΣΜΟΣ ΔΗΜΩΝ ΝΟΤΙΟΥ ΑΤΤΙΚΗΣ "Σ.υ.Δ.Ν.Α"</t>
  </si>
  <si>
    <t>ΣΥΝΔΕΣΜΟΣ ΔΗΜΩΝ ΚΟΙΜΗΤΗΡΙΟΥ ΣΧΙΣΤΟΥ (ΣΥΝ.ΔΗ.ΚΟΣ)</t>
  </si>
  <si>
    <t>ΑΝΑΠΤΥΞΙΑΚΟΣ ΣΥΝΔΕΣΜΟΣ ΛΑΥΡΕΩΤΙΚΗΣ</t>
  </si>
  <si>
    <t>ΣΥΝΔΕΣΜΟΣ ΔΗΜΩΝ ΓΙΑ ΤΗΝ ΠΡΟΣΤΑΣΙΑ ΚΑΙ ΤΗΝ ΑΝΑΠΛΑΣΗ ΤΟΥ ΠΕΝΤΕΛΙΚΟΥ (Σ.Π.Α.Π.)</t>
  </si>
  <si>
    <t>ΠΕΡΙΒΑΛΛΟΝΤΙΚΟΣ ΣΥΝΔΕΣΜΟΣ ΔΗΜΩΝ ΑΘΗΝΑΣ-ΠΕΙΡΑΙΑ</t>
  </si>
  <si>
    <t>ΑΝΑΠΤΥΞΙΑΚΟΣ ΣΥΝΔΕΣΜΟΣ ΔΥΤΙΚΗΣ ΑΘΗΝΑΣ (Α.Σ.Δ.Α.)</t>
  </si>
  <si>
    <t>ΑΝΑΠΤΥΞΙΑΚΟΣ ΣΥΝΔΕΣΜΟΣ ΔΗΜΩΝ ΤΡΟΙΖΗΝΙΑΣ ΚΑΙ ΠΟΡΟΥ ΝΟΜΟΥ ΑΤΤΙΚΗΣ</t>
  </si>
  <si>
    <t>ΣΥΝΔΕΣΜΟΣ ΓΙΑ ΤΗ ΒΙΩΣΙΜΗ ΑΝΑΠΤΥΞΗ ΤΩΝ ΠΟΛΕΩΝ (Σ.Β.Α.Π.)</t>
  </si>
  <si>
    <t>ΣΥΝΔΕΣΜΟΣ ΔΗΜΩΝ ΓΙΑ ΤΗΝ ΠΡΟΣΤΑΣΙΑ ΚΑΙ ΤΗΝ ΑΝΑΠΛΑΣΗ ΤΩΝ ΤΟΥΡΚΟΒΟΥΝΙΩΝ</t>
  </si>
  <si>
    <t>ΣΧΟΛΙΚΗ ΕΠΙΤΡΟΠΗ ΠΡΩΤΟΒΑΘΜΙΑΣ ΕΚΠ/ΣΗΣ 6ης ΔΗΜΟΤΙΚΗΣ ΚΟΙΝΟΤΗΤΑΣ ΔΗΜΟΥ ΑΘΗΝΑΙΩΝ</t>
  </si>
  <si>
    <t>ΔΕΥΤΕΡΟΒΑΘΜΙΑ ΣΧΟΛΙΚΗ ΕΠΙΤΡΟΠΗ 4ης ΔΗΜΟΤΙΚΗΣ ΚΟΙΝΟΤΗΤΑΣ ΔΗΜΟΥ ΑΘΗΝΑΙΩΝ</t>
  </si>
  <si>
    <t>ΠΡΩΤΟΒΑΘΜΙΑ ΣΧΟΛΙΚΗ ΕΠΙΤΡΟΠΗ 4ης ΔΗΜΟΤΙΚΗΣ ΚΟΙΝΟΤΗΤΑΣ ΔΗΜΟΥ ΑΘΗΝΑΙΩΝ</t>
  </si>
  <si>
    <t>ΣΧΟΛΙΚΗ ΕΠΙΤΡΟΠΗ ΔΕΥΤΕΡΟΒΑΘΜΙΑΣ ΕΚΠΑΙΔΕΥΣΗΣ 6ΗΣ ΔΗΜΟΤΙΚΗΣ ΚΟΙΝΟΤΗΤΑΣ ΔΗΜΟΥ ΑΘΗΝΑΙΩΝ</t>
  </si>
  <si>
    <t>ΣΧΟΛΙΚΗ ΕΠΙΤΡΟΠΗ ΠΡΩΤΟΒΑΘΜΙΑΣ ΕΚΠΑΙΔΕΥΣΗΣ 3ης ΔΗΜΟΤΙΚΗΣ ΚΟΙΝΟΤΗΤΑΣ ΔΗΜΟΥ ΑΘΗΝΑΙΩΝ</t>
  </si>
  <si>
    <t>ΣΧΟΛΙΚΗ ΕΠΙΤΡΟΠΗ ΔΕΥΤΕΡΟΒΑΘΜΙΑΣ ΕΚΠΑΙΔΕΥΣΗΣ 3ης ΔΗΜ.ΚΟΙΝΟΤΗΤΑΣ ΔΗΜΟΥ ΑΘΗΝΑΙΩΝ</t>
  </si>
  <si>
    <t>ΣΧΟΛΙΚΗ ΕΠΙΤΡΟΠΗ ΠΡΩΤΟΒΑΘΜΙΑΣ ΕΚΠΑΙΔΕΥΣΗΣ 5ης ΔΗΜ.ΚΟΙΝΟΤΗΤΑΣ Δ. ΑΘΗΝΑΙΩΝ</t>
  </si>
  <si>
    <t>ΣΧΟΛΙΚΗ ΕΠΙΤΡΟΠΗ ΔΕΥΤΕΡΟΒΑΘΜΙΑΣ ΕΚΠΑΙΔΕΥΣΗΣ 2ΗΣ ΔΗΜΟΤΙΚΗΣ ΚΟΙΝΟΤΗΤΑΣ ΔΗΜΟΥ ΑΘΗΝΑΙΩΝ</t>
  </si>
  <si>
    <t>ΣΧΟΛΙΚΗ ΕΠΙΤΡΟΠΗ ΔΕΥΤΕΡΟΒΑΘΜΙΑΣ ΕΚΠΑΙΔΕΥΣΗΣ 5ΗΣ ΔΗΜΟΤΙΚΗΣ ΚΟΙΝΟΤΗΤΑΣ ΔΗΜΟΥ ΑΘΗΝΑΙΩΝ</t>
  </si>
  <si>
    <t>ΣΧΟΛΙΚΗ ΕΠΙΤΡΟΠΗ ΠΡΩΤΟΒΑΘΜΙΑΣ ΕΚΠΑΙΔΕΥΣΗΣ 2ΗΣ ΔΗΜΟΤΙΚΗΣ ΚΟΙΝΟΤΗΤΑΣ ΔΗΜΟΥ ΑΘΗΝΑΙΩΝ</t>
  </si>
  <si>
    <t>ΣΧΟΛΙΚΗ ΕΠΙΤΡΟΠΗ ΔΕΥΤΕΡΟΒΑΘΜΙΑΣ ΕΚΠΑΙΔΕΥΣΗΣ 1ΗΣ ΔΗΜΟΤΙΚΗΣ ΚΟΙΝΟΤΗΤΑΣ ΔΗΜΟΥ ΑΘΗΝΑΙΩΝ</t>
  </si>
  <si>
    <t>ΣΧΟΛΙΚΗ ΕΠΙΤΡΟΠΗ ΠΡΩΤΟΒΑΘΜΙΑΣ ΕΚΠΑΙΔΕΥΣΗΣ 1ΗΣ ΔΗΜΟΤΙΚΗΣ ΚΟΙΝΟΤΗΤΑΣ ΔΗΜΟΥ ΑΘΗΝΑΙΩΝ</t>
  </si>
  <si>
    <t>ΣΧΟΛΙΚΗ ΕΠΙΤΡΟΠΗ ΔΕΥΤΕΡΟΒΑΘΜΙΑΣ ΕΚΠΑΙΔΕΥΣΗΣ 7ΗΣ ΔΗΜΟΤΙΚΗΣ ΚΟΙΝΟΤΗΤΑΣ ΔΗΜΟΥ ΑΘΗΝΑΙΩΝ</t>
  </si>
  <si>
    <t>ΣΧΟΛΙΚΗ ΕΠΙΤΡΟΠΗ ΠΡΩΤΟΒΑΘΜΙΑΣ ΕΚΠΑΙΔΕΥΣΗΣ 7ΗΣ ΔΗΜΟΤΙΚΗΣ ΚΟΙΝΟΤΗΤΑΣ ΔΗΜΟΥ ΑΘΗΝΑΙΩΝ</t>
  </si>
  <si>
    <t>ΔΕΥΤΕΡΟΒΑΘΜΙΑ ΣΧΟΛΙΚΗ ΕΠΙΤΡΟΠΗ ΔΗΜΟΥ ΑΧΑΡΝΩΝ</t>
  </si>
  <si>
    <t>ΠΡΩΤΟΒΑΘΜΙΑ ΣΧΟΛΙΚΗ ΕΠΙΤΡΟΠΗ ΔΗΜΟΥ ΑΧΑΡΝΩΝ</t>
  </si>
  <si>
    <t>ΣΧΟΛΙΚΗ ΕΠΙΤΡΟΠΗ ΠΡΩΤΟΒΑΘΜΙΑΣ ΕΚΠΑΙΔΕΥΣΗΣ ΔΗΜΟΥ ΠΕΙΡΑΙΑ</t>
  </si>
  <si>
    <t>ΣΧΟΛΙΚΗ ΕΠΙΤΡΟΠΗ ΔΕΥΤΕΡΟΒΑΘΜΙΑΣ ΕΚΠΑΙΔΕΥΣΗΣ ΔΗΜΟΥ ΠΕΙΡΑΙΑ</t>
  </si>
  <si>
    <t>ΕΝΙΑΙΑ ΣΧΟΛΙΚΗ ΕΠΙΤΡΟΠΗ ΔΕΥΤΕΡΟΒΑΘΜΙΑΣ ΕΚΠΑΙΔΕΥΣΗΣ ΔΗΜΟΥ ΠΕΡΙΣΤΕΡΙΟΥ</t>
  </si>
  <si>
    <t>ΕΝΙΑΙΑ ΣΧΟΛΙΚΗ ΕΠΙΤΡΟΠΗ ΠΡΩΤΟΒΑΘΜΙΑΣ ΕΚΠΑΙΔΕΥΣΗΣ ΔΗΜΟΥ ΠΕΡΙΣΤΕΡΙΟΥ</t>
  </si>
  <si>
    <t>ΔΗΜΟΣ ΑΜΥΝΤΑΙΟΥ</t>
  </si>
  <si>
    <t>ΔΗΜΟΣ ΑΡΓΟΥΣ ΟΡΕΣΤΙΚΟΥ</t>
  </si>
  <si>
    <t>ΔΗΜΟΣ ΑΡΤΑΙΩΝ</t>
  </si>
  <si>
    <t>ΔΗΜΟΣ ΒΟΙΟΥ</t>
  </si>
  <si>
    <t>ΔΗΜΟΣ ΒΟΡΕΙΩΝ ΤΖΟΥΜΕΡΚΩΝ</t>
  </si>
  <si>
    <t>ΔΗΜΟΣ ΓΕΩΡΓΙΟΥ ΚΑΡΑΙΣΚΑΚΗ</t>
  </si>
  <si>
    <t>ΔΗΜΟΣ ΓΡΕΒΕΝΩΝ</t>
  </si>
  <si>
    <t>ΔΗΜΟΣ ΔΕΣΚΑΤΗΣ</t>
  </si>
  <si>
    <t>ΔΗΜΟΣ ΔΩΔΩΝΗΣ</t>
  </si>
  <si>
    <t>ΔΗΜΟΣ ΕΟΡΔΑΙΑΣ</t>
  </si>
  <si>
    <t>ΔΗΜΟΣ ΖΑΓΟΡΙΟΥ</t>
  </si>
  <si>
    <t>ΔΗΜΟΣ ΖΗΡΟΥ</t>
  </si>
  <si>
    <t>ΔΗΜΟΣ ΖΙΤΣΑΣ</t>
  </si>
  <si>
    <t>ΔΗΜΟΣ ΗΓΟΥΜΕΝΙΤΣΑΣ</t>
  </si>
  <si>
    <t>ΔΗΜΟΣ ΙΩΑΝΝΙΤΩΝ</t>
  </si>
  <si>
    <t>ΔΗΜΟΣ ΚΑΣΤΟΡΙΑΣ</t>
  </si>
  <si>
    <t>ΔΗΜΟΣ ΚΕΝΤΡΙΚΩΝ ΤΖΟΥΜΕΡΚΩΝ</t>
  </si>
  <si>
    <t>ΔΗΜΟΣ ΚΟΖΑΝΗΣ</t>
  </si>
  <si>
    <t>ΔΗΜΟΣ ΚΟΝΙΤΣΑΣ</t>
  </si>
  <si>
    <t>ΔΗΜΟΣ ΜΕΤΣΟΒΟΥ</t>
  </si>
  <si>
    <t>ΔΗΜΟΣ ΝΕΣΤΟΡΙΟΥ</t>
  </si>
  <si>
    <t>ΔΗΜΟΣ ΝΙΚΟΛΑΟΥ ΣΚΟΥΦΑ</t>
  </si>
  <si>
    <t>ΔΗΜΟΣ ΠΑΡΓΑΣ</t>
  </si>
  <si>
    <t>ΔΗΜΟΣ ΠΡΕΒΕΖΑΣ</t>
  </si>
  <si>
    <t>ΔΗΜΟΣ ΠΡΕΣΠΩΝ</t>
  </si>
  <si>
    <t>ΔΗΜΟΣ ΠΩΓΩΝΙΟΥ</t>
  </si>
  <si>
    <t>ΔΗΜΟΣ ΣΟΥΛΙΟΥ</t>
  </si>
  <si>
    <t>ΔΗΜΟΣ ΦΙΛΙΑΤΩΝ</t>
  </si>
  <si>
    <t>ΔΗΜΟΣ ΦΛΩΡΙΝΑΣ</t>
  </si>
  <si>
    <t>ΔΗΜΟΣ ΒΕΛΒΕΝΤΟΥ</t>
  </si>
  <si>
    <t>ΔΗΜΟΣ ΣΕΡΒΙΩΝ</t>
  </si>
  <si>
    <t>ΠΕΡΙΦΕΡΕΙΑ ΔΥΤΙΚΗΣ ΜΑΚΕΔΟΝΙΑΣ</t>
  </si>
  <si>
    <t>ΠΕΡΙΦΕΡΕΙΑ ΗΠΕΙΡΟΥ</t>
  </si>
  <si>
    <t>ΙΔΡΥΜΑ ΓΕΩΡΓΙΟΥ ΑΘΑΝΑΣΙΟΥ ΣΠΑΝΟΥ</t>
  </si>
  <si>
    <t>ΔΗΜΟΤΙΚΟ ΛΙΜΕΝΙΚΟ ΤΑΜΕΙΟ ΑΡΤΑΣ</t>
  </si>
  <si>
    <t>ΔΗΜΟΤΙΚΟ ΩΔΕΙΟ ΚΑΣΤΟΡΙΑΣ "ΔΗΜΗΤΡΙΟΣ ΜΠΑΙΡΑΚΤΑΡΗΣ ΚΑΙ ΣΟΥΛΤΑΝΑ ΠΕΤΣΑΛΝΙΚΟΥ ΜΠΑΙΡΑΚΤΑΡΗ"</t>
  </si>
  <si>
    <t>ΔΗΜΟΤΙΚΟ ΛΙΜΕΝΙΚΟ ΤΑΜΕΙΟ ΠΑΡΓΑΣ</t>
  </si>
  <si>
    <t>ΔΗΜΟΤΙΚΟ ΛΙΜΕΝΙΚΟ ΤΑΜΕΙΟ ΠΡΕΒΕΖΑΣ</t>
  </si>
  <si>
    <t>ΣΥΝΔΕΣΜΟΣ ΥΔΡΕΥΣΗΣ ΠΕΔΙΝΩΝ ΚΑΙ ΗΜΙΟΡΕΙΝΩΝ ΔΗΜΩΝ Ν. ΑΡΤΑΣ</t>
  </si>
  <si>
    <t>ΣΥΝΔΕΣΜΟΣ ΥΔΡΕΥΣΗΣ ΚΟΙΝΟΤΗΤΩΝ ΔΙΑΣΕΛΛΟΥ, ΔΗΜΑΡΙΟΥ, ΜΕΓΑΡΧΗΣ, ΠΕΤΡΑΣ, ΦΩΤΕΙΝΟΥ ΝΟΜΟΥ ΑΡΤΑΣ</t>
  </si>
  <si>
    <t>ΣΥΝΔΕΣΜΟΣ ΥΔΡΕΥΣΗΣ ΔΗΜΟΥ ΓΡΕΒΕΝΩΝ ΚΑΙ ΚΟΙΝΟΤΗΤΩΝ ΝΟΜΟΥ ΓΡΕΒΕΝΩΝ</t>
  </si>
  <si>
    <t>ΣΥΝΔΕΣΜΟΣ ΥΔΡΕΥΣΗΣ ΟΛΥΜΠΙΑΔΑΣ - ΓΑΛΑΤΕΙΑΣ - ΑΝΑΡΓΥΡΩΝ</t>
  </si>
  <si>
    <t>ΑΝΑΓΚΑΣΤΙΚΟΣ ΣΥΝΔΕΣΜΟΣ ΔΙΑΧΕΙΡΙΣΗΣ ΣΤΕΡΕΩΝ ΑΠΟΒΛΗΤΩΝ ΔΙΑΧΕΙΡΙΣΤΙΚΗΣ ΕΝΟΤΗΤΑΣ ΠΕΡΙΦΕΡΕΙΑΣ ΗΠΕΙΡΟΥ</t>
  </si>
  <si>
    <t>ΣΥΝΔΕΣΜΟΣ ΥΔΡΕΥΣΗΣ ΛΕΚΑΝΟΠΕΔΙΟΥ ΙΩΑΝΝΙΝΩΝ</t>
  </si>
  <si>
    <t>ΣΥΝΔΕΣΜΟΣ ΟΡΕΙΝΩΝ ΔΗΜΩΝ ΠΕΡΙΟΧΗΣ ΚΕΝΤΡΙΚΩΝ ΤΖΟΥΜΕΡΚΩΝ ΚΑΙ ΓΕΩΡΓΙΟΥ ΚΑΡΑΙΣΚΑΚΗ ΑΠΟ ΠΗΓΕΣ ΒΡΥΖΟΚΑΛΑΜΟΥ</t>
  </si>
  <si>
    <t>ΣΥΝΔΕΣΜΟΣ ΥΔΡΕΥΣΗΣ ΠΡΕΒΕΖΑΣ - ΦΙΛΙΠΠΙΑΔΑΣ - ΛΟΥΡΟΥ Κ.ΛΠ.</t>
  </si>
  <si>
    <t>ΕΝΙΑΙΑ ΣΧΟΛΙΚΗ ΕΠΙΤΡΟΠΗ Α/ΘΜΙΑΣ ΕΚΠΑΙΔΕΥΣΗΣ ΔΗΜΟΥ ΙΩΑΝΝΙΤΩΝ</t>
  </si>
  <si>
    <t>ΕΝΙΑΙΑ ΣΧΟΛΙΚΗ ΕΠΙΤΡΟΠΗ ΔΕΥΤΕΡΟΒΑΘΜΙΑΣ ΕΚΠΑΙΔΕΥΣΗΣ ΔΗΜΟΥ ΙΩΑΝΝΙΤΩΝ</t>
  </si>
  <si>
    <t>ΔΗΜΟΣ ΑΓΙΑΣ</t>
  </si>
  <si>
    <t>ΔΗΜΟΣ ΑΓΡΑΦΩΝ</t>
  </si>
  <si>
    <t>ΔΗΜΟΣ ΑΛΙΑΡΤΟΥ-ΘΕΣΠΙΕΩΝ</t>
  </si>
  <si>
    <t>ΔΗΜΟΣ ΑΛΜΥΡΟΥ</t>
  </si>
  <si>
    <t>ΔΗΜΟΣ ΑΛΟΝΝΗΣΟΥ</t>
  </si>
  <si>
    <t>ΔΗΜΟΣ ΑΜΦΙΚΛΕΙΑΣ-ΕΛΑΤΕΙΑΣ</t>
  </si>
  <si>
    <t>ΔΗΜΟΣ ΑΡΓΙΘΕΑΣ</t>
  </si>
  <si>
    <t>ΔΗΜΟΣ ΒΟΛΟΥ</t>
  </si>
  <si>
    <t>ΔΗΜΟΣ ΔΕΛΦΩΝ</t>
  </si>
  <si>
    <t>ΔΗΜΟΣ ΔΙΡΦΥΩΝ-ΜΕΣΣΑΠΙΩΝ</t>
  </si>
  <si>
    <t>ΔΗΜΟΣ ΔΙΣΤΟΜΟΥ-ΑΡΑΧΟΒΑΣ-ΑΝΤΙΚΥΡΑΣ</t>
  </si>
  <si>
    <t>ΔΗΜΟΣ ΔΟΜΟΚΟΥ</t>
  </si>
  <si>
    <t>ΔΗΜΟΣ ΔΩΡΙΔΟΣ</t>
  </si>
  <si>
    <t>ΔΗΜΟΣ ΕΛΑΣΣΟΝΑΣ</t>
  </si>
  <si>
    <t>ΔΗΜΟΣ ΕΡΕΤΡΙΑΣ</t>
  </si>
  <si>
    <t>ΔΗΜΟΣ ΖΑΓΟΡΑΣ-ΜΟΥΡΕΣΙΟΥ</t>
  </si>
  <si>
    <t>ΔΗΜΟΣ ΘΗΒΑΙΩΝ</t>
  </si>
  <si>
    <t>ΔΗΜΟΣ ΙΣΤΙΑΙΑΣ-ΑΙΔΗΨΟΥ</t>
  </si>
  <si>
    <t>ΔΗΜΟΣ ΜΕΤΕΩΡΩΝ</t>
  </si>
  <si>
    <t>ΔΗΜΟΣ ΚΑΡΔΙΤΣΑΣ</t>
  </si>
  <si>
    <t>ΔΗΜΟΣ ΚΑΡΠΕΝΗΣΙΟΥ</t>
  </si>
  <si>
    <t>ΔΗΜΟΣ ΚΑΡΥΣΤΟΥ</t>
  </si>
  <si>
    <t>ΔΗΜΟΣ ΚΙΛΕΛΕΡ</t>
  </si>
  <si>
    <t>ΔΗΜΟΣ ΚΥΜΗΣ-ΑΛΙΒΕΡΙΟΥ</t>
  </si>
  <si>
    <t>ΔΗΜΟΣ ΛΑΜΙΕΩΝ</t>
  </si>
  <si>
    <t>ΔΗΜΟΣ ΛΑΡΙΣΑΙΩΝ</t>
  </si>
  <si>
    <t>ΔΗΜΟΣ ΛΕΒΑΔΕΩΝ</t>
  </si>
  <si>
    <t>ΔΗΜΟΣ ΛΙΜΝΗΣ ΠΛΑΣΤΗΡΑ</t>
  </si>
  <si>
    <t>ΔΗΜΟΣ ΛΟΚΡΩΝ</t>
  </si>
  <si>
    <t>ΔΗΜΟΣ ΜΑΚΡΑΚΩΜΗΣ</t>
  </si>
  <si>
    <t>ΔΗΜΟΣ ΜΑΝΤΟΥΔΙΟΥ-ΛΙΜΝΗΣ-ΑΓΙΑΣ ΑΝΝΑΣ</t>
  </si>
  <si>
    <t>ΔΗΜΟΣ ΜΟΥΖΑΚΙΟΥ</t>
  </si>
  <si>
    <t>ΔΗΜΟΣ ΚΑΜΕΝΩΝ ΒΟΥΡΛΩΝ</t>
  </si>
  <si>
    <t>ΔΗΜΟΣ ΝΟΤΙΟΥ ΠΗΛΙΟΥ</t>
  </si>
  <si>
    <t>ΔΗΜΟΣ ΟΡΧΟΜΕΝΟΥ</t>
  </si>
  <si>
    <t>ΔΗΜΟΣ ΠΑΛΑΜΑ</t>
  </si>
  <si>
    <t>ΔΗΜΟΣ ΠΥΛΗΣ</t>
  </si>
  <si>
    <t>ΔΗΜΟΣ ΡΗΓΑ ΦΕΡΑΙΟΥ</t>
  </si>
  <si>
    <t>ΔΗΜΟΣ ΣΚΙΑΘΟΥ</t>
  </si>
  <si>
    <t>ΔΗΜΟΣ ΣΚΟΠΕΛΟΥ</t>
  </si>
  <si>
    <t>ΔΗΜΟΣ ΣΚΥΡΟΥ</t>
  </si>
  <si>
    <t>ΔΗΜΟΣ ΣΟΦΑΔΩΝ</t>
  </si>
  <si>
    <t>ΔΗΜΟΣ ΣΤΥΛΙΔΑΣ</t>
  </si>
  <si>
    <t>ΔΗΜΟΣ ΤΑΝΑΓΡΑΣ</t>
  </si>
  <si>
    <t>ΔΗΜΟΣ ΤΕΜΠΩΝ</t>
  </si>
  <si>
    <t>ΔΗΜΟΣ ΤΡΙΚΚΑΙΩΝ</t>
  </si>
  <si>
    <t>ΔΗΜΟΣ ΤΥΡΝΑΒΟΥ</t>
  </si>
  <si>
    <t>ΔΗΜΟΣ ΦΑΡΚΑΔΟΝΑΣ</t>
  </si>
  <si>
    <t>ΔΗΜΟΣ ΦΑΡΣΑΛΩΝ</t>
  </si>
  <si>
    <t>ΔΗΜΟΣ ΧΑΛΚΙΔΕΩΝ</t>
  </si>
  <si>
    <t>ΠΕΡΙΦΕΡΕΙΑ ΘΕΣΣΑΛΙΑΣ</t>
  </si>
  <si>
    <t>ΠΕΡΙΦΕΡΕΙΑ ΣΤΕΡΕΑΣ ΕΛΛΑΔΑΣ</t>
  </si>
  <si>
    <t>ΚΟΙΝΩΝΙΚΟΣ ΞΕΝΩΝΑΣ ΗΛΙΚΙΩΜΕΝΩΝ "ΕΥΣΤΑΘΙΟΣ Ι. ΜΑΝΑΙΟΣ"</t>
  </si>
  <si>
    <t>ΔΕΛΗΧΕΙΟ ΙΔΡΥΜΑ ΑΝΤΩΝΙΟΥ &amp; ΕΥΑΓΓΕΛΙΑΣ ΔΕΛΗΧΑ</t>
  </si>
  <si>
    <t>ΔΗΜΟΤΙΚΟ ΛΙΜΕΝΙΚΟ ΤΑΜΕΙΟ ΑΛΟΝΝΗΣΟΥ</t>
  </si>
  <si>
    <t>ΜΟΥΣΕΙΟ "ΑΛΕΞΑΝΔΡΟΥ Κ. ΔΑΜΤΣΑ" ΔΗΜΟΥ ΒΟΛΟΥ</t>
  </si>
  <si>
    <t>ΔΗΜΟΤΙΚΟ ΛΙΜΕΝΙΚΟ ΤΑΜΕΙΟ ΓΑΛΑΞΙΔΙΟΥ</t>
  </si>
  <si>
    <t>ΔΗΜΟΤΙΚΟ ΛΙΜΕΝΙΚΟ ΤΑΜΕΙΟ ΔΩΡΙΔΟΣ</t>
  </si>
  <si>
    <t>ΙΝΣΤΙΤΟΥΤΟ ΤΕΚΜΗΡΙΩΣΗΣ, ΠΛΗΡΟΦΟΡΗΣΗΣ ΚΑΙ ΕΡΕΥΝΑΣ ΤΟΥ ΚΑΡΚΙΝΟΥ “ΓΕΩΡΓΙΟΣ Ν. ΠΑΠΑΝΙΚΟΛΑΟΥ”</t>
  </si>
  <si>
    <t>ΔΗΜΟΤΙΚΗ ΠΙΝΑΚΟΘΗΚΗ ΛΑΡΙΣΑΣ - ΜΟΥΣΕΙΟ Γ.Ι. ΚΑΤΣΙΓΡΑ</t>
  </si>
  <si>
    <t>ΛΑΟΓΡΑΦΙΚΟ ΙΣΤΟΡΙΚΟ ΜΟΥΣΕΙΟ ΛΑΡΙΣΑΣ-ΓΙΩΡΓΟΣ ΚΑΙ ΛΕΝΑ ΓΟΥΡΓΙΩΤΗ</t>
  </si>
  <si>
    <t>ΔΗΜΟΤΙΚΟ ΛΙΜΕΝΙΚΟ ΤΑΜΕΙΟ ΣΚΙΑΘΟΥ</t>
  </si>
  <si>
    <t>ΔΗΜΟΤΙΚΟ ΛΙΜΕΝΙΚΟ ΤΑΜΕΙΟ ΣΚΟΠΕΛΟΥ</t>
  </si>
  <si>
    <t>ΑΝΑΓΚΑΣΤΙΚΟΣ ΣΥΝΔΕΣΜΟΣ ΔΙΑΧΕΙΡΙΣΗΣ ΣΤΕΡΕΩΝ ΑΠΟΒΛΗΤΩΝ 3ΗΣ Δ.Ε. Ν. ΑΙΤΩΛΟΑΚΑΡΝΑΝΙΑΣ</t>
  </si>
  <si>
    <t>ΣΥΝΔΕΣΜΟΣ ΔΙΑΧΕΙΡΙΣΗΣ ΣΦΑΓΕΙΩΝ ΛΙΔΟΡΙΚΙΟΥ</t>
  </si>
  <si>
    <t>ΣΥΝΔΕΣΜΟΣ ΥΔΡΕΥΣΗΣ ΔΗΜΟΥ ΚΑΡΔΙΤΣΑΣ ΚΑΙ ΛΟΙΠΩΝ ΔΗΜΩΝ</t>
  </si>
  <si>
    <t>ΣΥΝΔΕΣΜΟΣ ΥΔΡΕΥΣΗΣ ΚΑΤΑΦΥΓΙΟΥ - ΛΑΜΠΕΡΟΥ Ν. ΚΑΡΔΙΤΣΑΣ</t>
  </si>
  <si>
    <t>ΣΥΝΔΕΣΜΟΣ ΥΔΡΕΥΣΗΣ ΟΤΑ ΝΟΜΟΥ ΦΘΙΩΤΙΔΑΣ ΑΠΟ ΠΗΓΕΣ "ΚΑΝΑΛΙΑ" ΠΥΡΓΟΥ ΥΠΑΤΗΣ</t>
  </si>
  <si>
    <t>ΣΥΝΔΕΣΜΟΣ ΥΔΡΕΥΣΗΣ ΣΜΟΚΟΒΟΥ</t>
  </si>
  <si>
    <t>ΣΧΟΛΙΚΗ ΕΠΙΤΡΟΠΗ ΔΕΥΤΕΟΒΑΘΜΙΑΣ ΕΚΠΑΙΔΕΥΣΗΣ ΔΗΜΟΥ ΒΟΛΟΥ</t>
  </si>
  <si>
    <t>ΣΧΟΛΙΚΗ ΕΠΙΤΡΟΠΗ ΠΡΩΤΟΒΑΘΜΙΑΣ ΕΚΠΑΙΔΕΥΣΗΣ ΔΗΜΟΥ ΒΟΛΟΥ</t>
  </si>
  <si>
    <t>ΣΧΟΛΙΚΗ ΕΠΙΤΡΟΠΗ ΠΡΩΤΟΒΑΘΜΙΑΣ ΕΚΠΑΙΔΕΥΣΗΣ ΔΗΜΟΥ ΛΑΜΙΕΩΝ</t>
  </si>
  <si>
    <t>ΣΧΟΛΙΚΗ ΕΠΙΤΡΟΠΗ ΔΕΥΤΕΡΟΒΑΘΜΙΑΣ ΕΚΠΑΙΔΕΥΣΗΣ ΔΗΜΟΥ ΛΑΜΙΕΩΝ</t>
  </si>
  <si>
    <t>ΣΧΟΛΙΚΗ ΕΠΙΤΡΟΠΗ ΜΟΝΑΔΩΝ ΔΕΥΤΕΡΟΒΑΘΜΙΑΣ ΕΚΠΑΙΔΕΥΣΗΣ ΔΗΜΟΥ ΛΑΡΙΣΑΙΩΝ</t>
  </si>
  <si>
    <t>ΣΧΟΛΙΚΗ ΕΠΙΤΡΟΠΗ ΜΟΝΑΔΩΝ ΠΡΩΤΟΒΑΘΜΙΑΣ ΕΚΠΑΙΔΕΥΣΗΣ ΔΗΜΟΥ ΛΑΡΙΣΑΙΩΝ</t>
  </si>
  <si>
    <t>ΣΧΟΛΙΚΗ ΕΠΙΤΡΟΠΗ Α/ΘΜΙΑΣ ΕΚΠΑΙΔΕΥΣΗΣ ΔΗΜΟΥ ΤΡΙΚΑΛΩΝ</t>
  </si>
  <si>
    <t>ΣΧΟΛΙΚΗ ΕΠΙΤΡΟΠΗ Β/ΘΜΙΑΣ ΕΚΠΑΙΔΕΥΣΗΣ ΔΗΜΟΥ ΤΡΙΚΑΛΩΝ</t>
  </si>
  <si>
    <t>ΣΧΟΛΙΚΗ ΕΠΙΤΡΟΠΗ B/ΒΑΘΜΙΑΣ ΕΚΠΑΙΔΕΥΣΗΣ ΔΗΜΟΥ ΧΑΛΚΙΔΕΩΝ</t>
  </si>
  <si>
    <t>ΣΧΟΛΙΚΗ ΕΠΙΤΡΟΠΗ Α/ΒΑΘΜΙΑΣ ΕΚΠΑΙΔΕΥΣΗΣ ΔΗΜΟΥ ΧΑΛΚΙΔΕΩΝ</t>
  </si>
  <si>
    <t>ΔΗΜΟΣ ΑΓΙΟΥ ΒΑΣΙΛΕΙΟΥ</t>
  </si>
  <si>
    <t>ΔΗΜΟΣ ΑΓΙΟΥ ΝΙΚΟΛΑΟΥ</t>
  </si>
  <si>
    <t>ΔΗΜΟΣ ΑΜΑΡΙΟΥ</t>
  </si>
  <si>
    <t>ΔΗΜΟΣ ΑΝΩΓΕΙΩΝ</t>
  </si>
  <si>
    <t>ΔΗΜΟΣ ΑΠΟΚΟΡΩΝΟΥ</t>
  </si>
  <si>
    <t>ΔΗΜΟΣ ΑΡΧΑΝΩΝ-ΑΣΤΕΡΟΥΣΙΩΝ</t>
  </si>
  <si>
    <t>ΔΗΜΟΣ ΒΙΑΝΝΟΥ</t>
  </si>
  <si>
    <t>ΔΗΜΟΣ ΓΑΥΔΟΥ</t>
  </si>
  <si>
    <t>ΔΗΜΟΣ ΓΟΡΤΥΝΑΣ</t>
  </si>
  <si>
    <t>ΔΗΜΟΣ ΗΡΑΚΛΕΙΟΥ ΚΡΗΤΗΣ</t>
  </si>
  <si>
    <t>ΔΗΜΟΣ ΙΕΡΑΠΕΤΡΑΣ</t>
  </si>
  <si>
    <t>ΔΗΜΟΣ ΚΑΝΤΑΝΟΥ-ΣΕΛΙΝΟΥ</t>
  </si>
  <si>
    <t>ΔΗΜΟΣ ΚΙΣΣΑΜΟΥ</t>
  </si>
  <si>
    <t>ΔΗΜΟΣ ΜΑΛΕΒΙΖΙΟΥ</t>
  </si>
  <si>
    <t>ΔΗΜΟΣ ΜΙΝΩΑ ΠΕΔΙΑΔΑΣ</t>
  </si>
  <si>
    <t>ΔΗΜΟΣ ΜΥΛΟΠΟΤΑΜΟΥ</t>
  </si>
  <si>
    <t>ΔΗΜΟΣ ΟΡΟΠΕΔΙΟΥ ΛΑΣΙΘΙΟΥ</t>
  </si>
  <si>
    <t>ΔΗΜΟΣ ΠΛΑΤΑΝΙΑ</t>
  </si>
  <si>
    <t>ΔΗΜΟΣ ΡΕΘΥΜΝΗΣ</t>
  </si>
  <si>
    <t>ΔΗΜΟΣ ΣΗΤΕΙΑΣ</t>
  </si>
  <si>
    <t>ΔΗΜΟΣ ΣΦΑΚΙΩΝ</t>
  </si>
  <si>
    <t>ΔΗΜΟΣ ΦΑΙΣΤΟΥ</t>
  </si>
  <si>
    <t>ΔΗΜΟΣ ΧΑΝΙΩΝ</t>
  </si>
  <si>
    <t>ΔΗΜΟΣ ΧΕΡΣΟΝΗΣΟΥ</t>
  </si>
  <si>
    <t>ΠΕΡΙΦΕΡΕΙΑ ΚΡΗΤΗΣ</t>
  </si>
  <si>
    <t>ΚΟΥΚΟΥΡΑΚΕΙΟΣ ΟΙΚΟΣ ΕΥΓΗΡΙΑΣ</t>
  </si>
  <si>
    <t>ΓΕΡΩΝΥΜΑΚΕΙΟ ΔΗΜΟΤΙΚΟ ΒΡΕΦΟΚΟΜΕΙΟ ΗΡΑΚΛΕΙΟΥ</t>
  </si>
  <si>
    <t>ΔΗΜΟΤΙΚΟ ΓΗΡΟΚΟΜΕΙΟ ΧΑΝΙΩΝ</t>
  </si>
  <si>
    <t>ΔΗΜΟΤΙΚΟ ΙΔΡΥΜΑ "ΕΛΛΗ ΑΛΕΞΙΟΥ"</t>
  </si>
  <si>
    <t>ΔΗΜΟΤΙΚΟ ΛΙΜΕΝΙΚΟ ΤΑΜΕΙΟ ΑΓΙΟΥ ΝΙΚΟΛΑΟΥ</t>
  </si>
  <si>
    <t>ΔΗΜΟΤΙΚΟ ΛΙΜΕΝΙΚΟ ΤΑΜΕΙΟ ΙΕΡΑΠΕΤΡΑΣ</t>
  </si>
  <si>
    <t>ΔΗΜΟΤΙΚΟ ΛΙΜΕΝΙΚΟ ΤΑΜΕΙΟ ΜΑΛΕΒΙΖΙΟΥ</t>
  </si>
  <si>
    <t>ΔΗΜΟΤΙΚΟ ΛΙΜΕΝΙΚΟ ΤΑΜΕΙΟ ΡΕΘΥΜΝΗΣ</t>
  </si>
  <si>
    <t>ΔΗΜΟΤΙΚΟ ΛΙΜΕΝΙΚΟ ΤΑΜΕΙΟ ΣΗΤΕΙΑΣ</t>
  </si>
  <si>
    <t>ΔΗΜΟΤΙΚΟ ΛΙΜΕΝΙΚΟ ΤΑΜΕΙΟ ΦΑΙΣΤΟΥ</t>
  </si>
  <si>
    <t>ΔΗΜΟΤΙΚΟ ΛΙΜΕΝΙΚΟ ΤΑΜΕΙΟ ΧΑΝΙΩΝ</t>
  </si>
  <si>
    <t>ΔΗΜΟΤΙΚΟ ΛΙΜΕΝΙΚΟ ΤΑΜΕΙΟ ΧΕΡΣΟΝΗΣΟΥ</t>
  </si>
  <si>
    <t>ΣΥΝΔΕΣΜΟΣ ΔΙΑΧΕΙΡΙΣΗΣ ΠΕΡΙΒΑΛΛΟΝΤΟΣ ΔΗΜΩΝ Ν. ΚΑΖΑΝΤΖΑΚΗ - ΑΡΧΑΝΩΝ - ΤΕΜΕΝΟΥΣ</t>
  </si>
  <si>
    <t>ΕΝΙΑΙΟΣ ΣΥΝΔΕΣΜΟΣ ΔΙΑΧΕΙΡΙΣΗΣ ΑΠΟΡΡΙΜΜΑΤΩΝ ΚΡΗΤΗΣ</t>
  </si>
  <si>
    <t>ΣΧΟΛΙΚΗ ΕΠΙΤΡΟΠΗ ΔΕΥΤΕΡΟΒΑΘΜΙΑΣ ΕΚΠΑΙΔΕΥΣΗΣ ΔΗΜΟΥ ΗΡΑΚΛΕΙΟΥ</t>
  </si>
  <si>
    <t>ΣΧΟΛΙΚΗ ΕΠΙΤΡΟΠΗ ΠΡΩΤΟΒΑΘΜΙΑΣ ΕΚΠΑΙΔΕΥΣΗΣ ΔΗΜΟΥ ΗΡΑΚΛΕΙΟΥ</t>
  </si>
  <si>
    <t>ΣΧΟΛΙΚΗ ΕΠΙΤΡΟΠΗ Α ΒΑΘΜΙΑΣ ΕΚΠΑΙΔΕΥΣΗΣ ΔΗΜΟΥ ΧΑΝΙΩΝ</t>
  </si>
  <si>
    <t>ΣΧΟΛΙΚΗ ΕΠΙΤΡΟΠΗ ΔΕΥΤΕΡΟΒΑΘΜΙΑΣ ΕΚΠΑΙΔΕΥΣΗΣ ΔΗΜΟΥ ΧΑΝΙΩΝ</t>
  </si>
  <si>
    <t>ΔΗΜΟΣ ΑΒΔΗΡΩΝ</t>
  </si>
  <si>
    <t>ΔΗΜΟΣ ΑΛΕΞΑΝΔΡΕΙΑΣ</t>
  </si>
  <si>
    <t>ΔΗΜΟΣ ΑΛΕΞΑΝΔΡΟΥΠΟΛΗΣ</t>
  </si>
  <si>
    <t>ΔΗΜΟΣ ΑΛΜΩΠΙΑΣ</t>
  </si>
  <si>
    <t>ΔΗΜΟΣ ΑΜΠΕΛΟΚΗΠΩΝ-ΜΕΝΕΜΕΝΗΣ</t>
  </si>
  <si>
    <t>ΔΗΜΟΣ ΑΜΦΙΠΟΛΗΣ</t>
  </si>
  <si>
    <t>ΔΗΜΟΣ ΑΡΙΣΤΟΤΕΛΗ</t>
  </si>
  <si>
    <t>ΔΗΜΟΣ ΑΡΡΙΑΝΩΝ</t>
  </si>
  <si>
    <t>ΔΗΜΟΣ ΒΕΡΟΙΑΣ</t>
  </si>
  <si>
    <t>ΔΗΜΟΣ ΒΙΣΑΛΤΙΑΣ</t>
  </si>
  <si>
    <t>ΔΗΜΟΣ ΒΟΛΒΗΣ</t>
  </si>
  <si>
    <t>ΔΗΜΟΣ ΔΕΛΤΑ</t>
  </si>
  <si>
    <t>ΔΗΜΟΣ ΔΙΔΥΜΟΤΕΙΧΟΥ</t>
  </si>
  <si>
    <t>ΔΗΜΟΣ ΔΙΟΥ-ΟΛΥΜΠΟΥ</t>
  </si>
  <si>
    <t>ΔΗΜΟΣ ΔΟΞΑΤΟΥ</t>
  </si>
  <si>
    <t>ΔΗΜΟΣ ΔΡΑΜΑΣ</t>
  </si>
  <si>
    <t>ΔΗΜΟΣ ΕΔΕΣΣΑΣ</t>
  </si>
  <si>
    <t>ΔΗΜΟΣ ΕΜΜΑΝΟΥΗΛ ΠΑΠΠΑ</t>
  </si>
  <si>
    <t>ΔΗΜΟΣ ΗΡΑΚΛΕΙΑΣ</t>
  </si>
  <si>
    <t>ΔΗΜΟΣ ΗΡΩΙΚΗΣ ΠΟΛΕΩΣ ΝΑΟΥΣΑΣ</t>
  </si>
  <si>
    <t>ΔΗΜΟΣ ΘΑΣΟΥ</t>
  </si>
  <si>
    <t>ΔΗΜΟΣ ΘΕΡΜΑΙΚΟΥ</t>
  </si>
  <si>
    <t>ΔΗΜΟΣ ΘΕΡΜΗΣ</t>
  </si>
  <si>
    <t>ΔΗΜΟΣ ΘΕΣΣΑΛΟΝΙΚΗΣ</t>
  </si>
  <si>
    <t>ΔΗΜΟΣ ΙΑΣΜΟΥ</t>
  </si>
  <si>
    <t>ΔΗΜΟΣ ΚΑΒΑΛΑΣ</t>
  </si>
  <si>
    <t>ΔΗΜΟΣ ΚΑΛΑΜΑΡΙΑΣ</t>
  </si>
  <si>
    <t>ΔΗΜΟΣ ΚΑΣΣΑΝΔΡΑΣ</t>
  </si>
  <si>
    <t>ΔΗΜΟΣ ΚΑΤΕΡΙΝΗΣ</t>
  </si>
  <si>
    <t>ΔΗΜΟΣ ΚΑΤΩ ΝΕΥΡΟΚΟΠΙΟΥ</t>
  </si>
  <si>
    <t>ΔΗΜΟΣ ΚΙΛΚΙΣ</t>
  </si>
  <si>
    <t>ΔΗΜΟΣ ΚΟΜΟΤΗΝΗΣ</t>
  </si>
  <si>
    <t>ΔΗΜΟΣ ΚΟΡΔΕΛΙΟΥ-ΕΥΟΣΜΟΥ</t>
  </si>
  <si>
    <t>ΔΗΜΟΣ ΛΑΓΚΑΔΑ</t>
  </si>
  <si>
    <t>ΔΗΜΟΣ ΜΑΡΩΝΕΙΑΣ-ΣΑΠΩΝ</t>
  </si>
  <si>
    <t>ΔΗΜΟΣ ΜΥΚΗΣ</t>
  </si>
  <si>
    <t>ΔΗΜΟΣ ΝΕΑΠΟΛΗΣ-ΣΥΚΕΩΝ</t>
  </si>
  <si>
    <t>ΔΗΜΟΣ ΝΕΑΣ ΖΙΧΝΗΣ</t>
  </si>
  <si>
    <t>ΔΗΜΟΣ ΝΕΑΣ ΠΡΟΠΟΝΤΙΔΑΣ</t>
  </si>
  <si>
    <t>ΔΗΜΟΣ ΝΕΣΤΟΥ</t>
  </si>
  <si>
    <t>ΔΗΜΟΣ ΞΑΝΘΗΣ</t>
  </si>
  <si>
    <t>ΔΗΜΟΣ ΟΡΕΣΤΙΑΔΑΣ</t>
  </si>
  <si>
    <t>ΔΗΜΟΣ ΠΑΓΓΑΙΟΥ</t>
  </si>
  <si>
    <t>ΔΗΜΟΣ ΠΑΙΟΝΙΑΣ</t>
  </si>
  <si>
    <t>ΔΗΜΟΣ ΠΑΡΑΝΕΣΤΙΟΥ</t>
  </si>
  <si>
    <t>ΔΗΜΟΣ ΠΑΥΛΟΥ ΜΕΛΑ</t>
  </si>
  <si>
    <t>ΔΗΜΟΣ ΠΕΛΛΑΣ</t>
  </si>
  <si>
    <t>ΔΗΜΟΣ ΠΟΛΥΓΥΡΟΥ</t>
  </si>
  <si>
    <t>ΔΗΜΟΣ ΠΡΟΣΟΤΣΑΝΗΣ</t>
  </si>
  <si>
    <t>ΔΗΜΟΣ ΠΥΔΝΑΣ-ΚΟΛΙΝΔΡΟΥ</t>
  </si>
  <si>
    <t>ΔΗΜΟΣ ΠΥΛΑΙΑΣ-ΧΟΡΤΙΑΤΗ</t>
  </si>
  <si>
    <t>ΔΗΜΟΣ ΣΑΜΟΘΡΑΚΗΣ</t>
  </si>
  <si>
    <t>ΔΗΜΟΣ ΣΕΡΡΩΝ</t>
  </si>
  <si>
    <t>ΔΗΜΟΣ ΣΙΘΩΝΙΑΣ</t>
  </si>
  <si>
    <t>ΔΗΜΟΣ ΣΙΝΤΙΚΗΣ</t>
  </si>
  <si>
    <t>ΔΗΜΟΣ ΣΚΥΔΡΑΣ</t>
  </si>
  <si>
    <t>ΔΗΜΟΣ ΣΟΥΦΛΙΟΥ</t>
  </si>
  <si>
    <t>ΔΗΜΟΣ ΤΟΠΕΙΡΟΥ</t>
  </si>
  <si>
    <t>ΔΗΜΟΣ ΧΑΛΚΗΔΟΝΟΣ</t>
  </si>
  <si>
    <t>ΔΗΜΟΣ ΩΡΑΙΟΚΑΣΤΡΟΥ</t>
  </si>
  <si>
    <t>ΠΕΡΙΦΕΡΕΙΑ ΑΝΑΤΟΛΙΚΗΣ ΜΑΚΕΔΟΝΙΑΣ ΚΑΙ ΘΡΑΚΗΣ</t>
  </si>
  <si>
    <t>ΠΕΡΙΦΕΡΕΙΑ ΚΕΝΤΡΙΚΗΣ ΜΑΚΕΔΟΝΙΑΣ</t>
  </si>
  <si>
    <t>ΔΗΜΟΤΙΚΟΣ ΒΡΕΦΟΝΗΠΙΑΚΟΣ ΣΤΑΘΜΟΣ "ΘΕΑΝΩΣ ΖΩΓΙΟΠΟΥΛΟΥ"</t>
  </si>
  <si>
    <t>ΔΗΜΟΤΙΚΟ ΒΡΕΦΟΚΟΜΕΙΟ ΘΕΣΣΑΛΟΝΙΚΗΣ "ΑΓΙΟΣ ΣΤΥΛΙΑΝΟΣ"</t>
  </si>
  <si>
    <t>ΚΥΠΑΡΙΣΣΟΠΟΥΛΕΙΟ ΚΛΗΡΟΔΟΤΗΜΑ ΔΗΜΟΥ ΠΥΔΝΑΣ - ΚΟΛΙΝΔΡΟΥ</t>
  </si>
  <si>
    <t>ΦΟΡΕΑΣ ΛΕΙΤΟΥΡΓΙΑΣ ΛΑΙΚΩΝ ΑΓΟΡΩΝ ΠΕΡΙΦΕΡΕΙΑΚΗΣ ΕΝΟΤΗΤΑΣ ΘΕΣΣΑΛΟΝΙΚΗΣ</t>
  </si>
  <si>
    <t>ΔΗΜΟΤΙΚΟ ΛΙΜΕΝΙΚΟ ΤΑΜΕΙΟ ΑΒΔΗΡΩΝ</t>
  </si>
  <si>
    <t>ΔΗΜΟΤΙΚΟ ΛΙΜΕΝΙΚΟ ΤΑΜΕΙΟ ΑΜΦΙΠΟΛΗΣ ΣΕΡΡΩΝ</t>
  </si>
  <si>
    <t>ΔΗΜΟΤΙΚΟ ΛΙΜΕΝΙΚΟ ΤΑΜΕΙΟ ΑΡΙΣΤΟΤΕΛΗ</t>
  </si>
  <si>
    <t>ΠΟΛΙΤΙΣΤΙΚΟΣ ΟΡΓΑΝΙΣΜΟΣ - ΦΕΣΤΙΒΑΛ ΤΑΙΝΙΩΝ ΜΙΚΡΟΥ ΜΗΚΟΥΣ ΔΡΑΜΑΣ</t>
  </si>
  <si>
    <t>ΔΗΜΟΤΙΚΟ ΛΙΜΕΝΙΚΟ ΤΑΜΕΙΟ ΘΑΣΟΥ</t>
  </si>
  <si>
    <t>ΜΟΥΣΕΙΟ ΦΩΤΟΓΡΑΦΙΑΣ ΔΗΜΟΥ ΚΑΛΑΜΑΡΙΑΣ "ΧΡΗΣΤΟΣ ΚΑΛΕΜΚΕΡΗΣ"</t>
  </si>
  <si>
    <t>ΔΗΜΟΤΙΚΟ ΛΙΜΕΝΙΚΟ ΤΑΜΕΙΟ ΚΑΣΣΑΝΔΡΑΣ</t>
  </si>
  <si>
    <t>ΔΗΜΟΤΙΚΟ ΛΙΜΕΝΙΚΟ ΤΑΜΕΙΟ ΝΕΑΣ ΠΡΟΠΟΝΤΙΔΑΣ</t>
  </si>
  <si>
    <t>ΔΗΜΟΤΙΚΟ ΛΙΜΕΝΙΚΟ ΤΑΜΕΙΟ ΠΟΛΥΓΥΡΟΥ</t>
  </si>
  <si>
    <t>ΔΗΜΟΤΙΚΟ ΛΙΜΕΝΙΚΟ ΤΑΜΕΙΟ ΣΙΘΩΝΙΑΣ</t>
  </si>
  <si>
    <t>ΣΥΝΔΕΣΜΟΣ ΥΔΡΕΥΣΗΣ ΠΟΙΜΕΝΙΚΟΥ - ΑΜΠΕΛΑΚΙΩΝ</t>
  </si>
  <si>
    <t>ΠΕΡΙΦΕΡΕΙΑΚΟΣ ΣΥΝΔΕΣΜΟΣ ΦΟΡΕΩΝ ΔΙΑΧΕΙΡΙΣΗΣ ΣΤΕΡΕΩΝ ΑΠΟΒΛΗΤΩΝ (ΦΟΔΣΑ) ΚΕΝΤΡΙΚΗΣ ΜΑΚΕΔΟΝΙΑΣ</t>
  </si>
  <si>
    <t>ΣΥΝΔΕΣΜΟΣ ΔΗΜΩΝ ΙΑΜΑΤΙΚΩΝ ΠΗΓΩΝ ΕΛΛΑΔΑΣ</t>
  </si>
  <si>
    <t>ΣΥΝΔΕΣΜΟΣ ΠΡΟΣΤΑΣΙΑΣ ΚΑΙ ΠΕΡΙΘΑΛΨΗΣ ΑΔΕΣΠΟΤΩΝ ΖΩΩΝ ΑΝΑΤΟΛΙΚΗΣ ΘΕΣΣΑΛΟΝΙΚΗΣ (ΣΥ.Π.ΚΑΙ Π.Α.Ζ.Α.Θ.) ΝΟΜΟΥ ΘΕΣΣΑΛΟΝΙΚΗΣ</t>
  </si>
  <si>
    <t>ΣΥΝΔΕΣΜΟΣ ΔΗΜΩΝ ΔΥΤΙΚΗΣ ΘΕΣΣΑΛΟΝΙΚΗΣ</t>
  </si>
  <si>
    <t>ΣΥΝΔΕΣΜΟΣ ΔΙΑΧΕΙΡΙΣΗΣ ΑΠΟΡΡΙΜΜΑΤΩΝ Ν. ΞΑΝΘΗΣ</t>
  </si>
  <si>
    <t>ΣΧΟΛΙΚΗ ΕΠΙΤΡΟΠΗ ΔΕΥΤΕΡΟΒΑΘΜΙΑΣ ΕΚΠΑΙΔΕΥΣΗΣ ΔΗΜΟΥ ΘΕΣΣΑΛΟΝΙΚΗΣ</t>
  </si>
  <si>
    <t>ΣΧΟΛΙΚΗ ΕΠΙΤΡΟΠΗ ΠΡΩΤΟΒΑΘΜΙΑΣ ΕΚΠΑΙΔΕΥΣΗΣ ΔΗΜΟΥ ΘΕΣΣΑΛΟΝΙΚΗΣ</t>
  </si>
  <si>
    <t>ΣΧΟΛΙΚΗ ΕΠΙΤΡΟΠΗ Α/ΘΜΙΑΣ ΕΚΠ/ΣΗΣ ΔΗΜΟΥ ΚΑΤΕΡΙΝΗΣ</t>
  </si>
  <si>
    <t>ΣΧΟΛΙΚΗ ΕΠΙΤΡΟΠΗ Β/ΘΜΙΑΣ ΕΚΠ/ΣΗΣ ΔΗΜΟΥ ΚΑΤΕΡΙΝΗΣ</t>
  </si>
  <si>
    <t>ΣΧΟΛΙΚΗ ΕΠΙΤΡΟΠΗ ΔΕΥΤΕΡΟΒΑΘΜΙΑΣ ΕΚΠΑΙΔΕΥΣΗΣ ΔΗΜΟΥ ΚΟΡΔΕΛΙΟΥ ΕΥΟΣΜΟΥ</t>
  </si>
  <si>
    <t>ΣΧΟΛΙΚΗ ΕΠΙΤΡΟΠΗ ΠΡΩΤΟΒΑΘΜΙΑΣ ΕΚΠΑΙΔΕΥΣΗΣ ΔΗΜΟΥ ΚΟΡΔΕΛΙΟΥ ΕΥΟΣΜΟΥ</t>
  </si>
  <si>
    <t>ΣΧΟΛΙΚΗ ΕΠΙΤΡΟΠΗ ΔΕΥΤΕΡΟΒΑΘΜΙΑΣ ΕΚΠΑΙΔΕΥΣΗΣ ΔΗΜΟΥ ΠΕΛΛΑΣ</t>
  </si>
  <si>
    <t>ΣΧΟΛΙΚΗ ΕΠΙΤΡΟΠΗ ΠΡΩΤΟΒΑΘΜΙΑΣ ΕΚΠΑΙΔΕΥΣΗΣ ΔΗΜΟΥ ΠΕΛΛΑΣ</t>
  </si>
  <si>
    <t>ΔΗΜΟΣ ΑΓΡΙΝΙΟΥ</t>
  </si>
  <si>
    <t>ΔΗΜΟΣ ΑΙΓΙΑΛΕΙΑΣ</t>
  </si>
  <si>
    <t>ΔΗΜΟΣ ΑΚΤΙΟΥ-ΒΟΝΙΤΣΑΣ</t>
  </si>
  <si>
    <t>ΔΗΜΟΣ ΑΜΦΙΛΟΧΙΑΣ</t>
  </si>
  <si>
    <t>ΔΗΜΟΣ ΑΝΑΤΟΛΙΚΗΣ ΜΑΝΗΣ</t>
  </si>
  <si>
    <t>ΔΗΜΟΣ ΑΝΔΡΑΒΙΔΑΣ-ΚΥΛΛΗΝΗΣ</t>
  </si>
  <si>
    <t>ΔΗΜΟΣ ΑΝΔΡΙΤΣΑΙΝΑΣ-ΚΡΕΣΤΕΝΩΝ</t>
  </si>
  <si>
    <t>ΔΗΜΟΣ ΑΡΓΟΥΣ-ΜΥΚΗΝΩΝ</t>
  </si>
  <si>
    <t>ΔΗΜΟΣ ΑΡΧΑΙΑΣ ΟΛΥΜΠΙΑΣ</t>
  </si>
  <si>
    <t>ΔΗΜΟΣ ΒΕΛΟΥ-ΒΟΧΑΣ</t>
  </si>
  <si>
    <t>ΔΗΜΟΣ ΒΟΡΕΙΑΣ ΚΥΝΟΥΡΙΑΣ</t>
  </si>
  <si>
    <t>ΔΗΜΟΣ ΓΟΡΤΥΝΙΑΣ</t>
  </si>
  <si>
    <t>ΔΗΜΟΣ ΔΥΤΙΚΗΣ ΑΧΑΙΑΣ</t>
  </si>
  <si>
    <t>ΔΗΜΟΣ ΔΥΤΙΚΗΣ ΜΑΝΗΣ</t>
  </si>
  <si>
    <t>ΔΗΜΟΣ ΕΛΑΦΟΝΗΣΟΥ</t>
  </si>
  <si>
    <t>ΔΗΜΟΣ ΕΠΙΔΑΥΡΟΥ</t>
  </si>
  <si>
    <t>ΔΗΜΟΣ ΕΡΜΙΟΝΙΔΑΣ</t>
  </si>
  <si>
    <t>ΔΗΜΟΣ ΕΡΥΜΑΝΘΟΥ</t>
  </si>
  <si>
    <t>ΔΗΜΟΣ ΕΥΡΩΤΑ</t>
  </si>
  <si>
    <t>ΔΗΜΟΣ ΖΑΚΥΝΘΟΥ</t>
  </si>
  <si>
    <t>ΔΗΜΟΣ ΖΑΧΑΡΩΣ</t>
  </si>
  <si>
    <t>ΔΗΜΟΣ ΗΛΙΔΑΣ</t>
  </si>
  <si>
    <t>ΔΗΜΟΣ ΘΕΡΜΟΥ</t>
  </si>
  <si>
    <t>ΔΗΜΟΣ ΙΕΡΑΣ ΠΟΛΗΣ ΜΕΣΟΛΟΓΓΙΟΥ</t>
  </si>
  <si>
    <t>ΔΗΜΟΣ ΙΘΑΚΗΣ</t>
  </si>
  <si>
    <t>ΔΗΜΟΣ ΚΑΛΑΒΡΥΤΩΝ</t>
  </si>
  <si>
    <t>ΔΗΜΟΣ ΚΑΛΑΜΑΤΑΣ</t>
  </si>
  <si>
    <t>ΔΗΜΟΣ ΚΟΡΙΝΘΙΩΝ</t>
  </si>
  <si>
    <t>ΔΗΜΟΣ ΛΕΥΚΑΔΑΣ</t>
  </si>
  <si>
    <t>ΔΗΜΟΣ ΛΟΥΤΡΑΚΙΟΥ-ΠΕΡΑΧΩΡΑΣ-ΑΓΙΩΝ ΘΕΟΔΩΡΩΝ</t>
  </si>
  <si>
    <t>ΔΗΜΟΣ ΜΕΓΑΛΟΠΟΛΗΣ</t>
  </si>
  <si>
    <t>ΔΗΜΟΣ ΜΕΓΑΝΗΣΙΟΥ</t>
  </si>
  <si>
    <t>ΔΗΜΟΣ ΜΕΣΣΗΝΗΣ</t>
  </si>
  <si>
    <t>ΔΗΜΟΣ ΜΟΝΕΜΒΑΣΙΑΣ</t>
  </si>
  <si>
    <t>ΔΗΜΟΣ ΝΑΥΠΑΚΤΙΑΣ</t>
  </si>
  <si>
    <t>ΔΗΜΟΣ ΝΑΥΠΛΙΕΩΝ</t>
  </si>
  <si>
    <t>ΔΗΜΟΣ ΝΕΜΕΑΣ</t>
  </si>
  <si>
    <t>ΔΗΜΟΣ ΝΟΤΙΑΣ ΚΥΝΟΥΡΙΑΣ</t>
  </si>
  <si>
    <t>ΔΗΜΟΣ ΞΗΡΟΜΕΡΟΥ</t>
  </si>
  <si>
    <t>ΔΗΜΟΣ ΞΥΛΟΚΑΣΤΡΟΥ-ΕΥΡΩΣΤΙΝΗΣ</t>
  </si>
  <si>
    <t>ΔΗΜΟΣ ΟΙΧΑΛΙΑΣ</t>
  </si>
  <si>
    <t>ΔΗΜΟΣ ΠΑΞΩΝ</t>
  </si>
  <si>
    <t>ΔΗΜΟΣ ΠΑΤΡΕΩΝ</t>
  </si>
  <si>
    <t>ΔΗΜΟΣ ΠΗΝΕΙΟΥ</t>
  </si>
  <si>
    <t>ΔΗΜΟΣ ΠΥΛΟΥ-ΝΕΣΤΟΡΟΣ</t>
  </si>
  <si>
    <t>ΔΗΜΟΣ ΠΥΡΓΟΥ</t>
  </si>
  <si>
    <t>ΔΗΜΟΣ ΣΙΚΥΩΝΙΩΝ</t>
  </si>
  <si>
    <t>ΔΗΜΟΣ ΣΠΑΡΤΗΣ</t>
  </si>
  <si>
    <t>ΔΗΜΟΣ ΤΡΙΠΟΛΗΣ</t>
  </si>
  <si>
    <t>ΔΗΜΟΣ ΤΡΙΦΥΛΙΑΣ</t>
  </si>
  <si>
    <t>ΔΗΜΟΣ ΑΡΓΟΣΤΟΛΙΟΥ</t>
  </si>
  <si>
    <t>ΔΗΜΟΣ ΣΑΜΗΣ</t>
  </si>
  <si>
    <t>ΔΗΜΟΣ ΛΗΞΟΥΡΙΟΥ</t>
  </si>
  <si>
    <t>ΔΗΜΟΣ ΒΟΡΕΙΑΣ ΚΕΡΚΥΡΑΣ</t>
  </si>
  <si>
    <t>ΔΗΜΟΣ ΚΕΝΤΡΙΚΗΣ ΚΕΡΚΥΡΑΣ ΚΑΙ ΔΙΑΠΟΝΤΙΩΝ ΝΗΣΩΝ</t>
  </si>
  <si>
    <t>ΔΗΜΟΣ ΝΟΤΙΑΣ ΚΕΡΚΥΡΑΣ</t>
  </si>
  <si>
    <t>ΠΕΡΙΦΕΡΕΙΑ ΔΥΤΙΚΗΣ ΕΛΛΑΔΑΣ</t>
  </si>
  <si>
    <t>ΠΕΡΙΦΕΡΕΙΑ ΙΟΝΙΩΝ ΝΗΣΩΝ</t>
  </si>
  <si>
    <t>ΠΕΡΙΦΕΡΕΙΑ ΠΕΛΟΠΟΝΝΗΣΟΥ</t>
  </si>
  <si>
    <t>ΙΔΡΥΜΑ ΣΤΗΡΙΞΗΣ ΟΓΚΟΛΟΓΙΚΩΝ ΑΣΘΕΝΩΝ - Η ΕΛΠΙΔΑ</t>
  </si>
  <si>
    <t>ΙΔΡΥΜΑ ΝΟΣΟΚΟΜΕΙΟΥ ΚΑΣΤΡΙΟΥ</t>
  </si>
  <si>
    <t>ΟΡΦΑΝΟΤΡΟΦΕΙΟ ΚΕΡΚΥΡΑΣ</t>
  </si>
  <si>
    <t>ΔΗΜΟΤΙΚΟ ΒΡΕΦΟΚΟΜΕΙΟ ΠΑΤΡΩΝ</t>
  </si>
  <si>
    <t>ΔΗΜΟΤΙΚΟ ΛΙΜΕΝΙΚΟ ΤΑΜΕΙΟ ΑΙΓΙΑΛΕΙΑΣ</t>
  </si>
  <si>
    <t>ΔΗΜΟΤΙΚΟ ΛΙΜΕΝΙΚΟ ΤΑΜΕΙΟ ΑΚΤΙΟΥ - ΒΟΝΙΤΣΑΣ</t>
  </si>
  <si>
    <t>ΔΗΜΟΤΙΚΟ ΛΙΜΕΝΙΚΟ ΤΑΜΕΙΟ ΑΜΦΙΛΟΧΙΑΣ</t>
  </si>
  <si>
    <t>ΔΗΜΟΤΙΚΟ ΛΙΜΕΝΙΚΟ ΤΑΜΕΙΟ ΑΝΑΤΟΛΙΚΗΣ ΜΑΝΗΣ</t>
  </si>
  <si>
    <t>ΔΗΜΟΤΙΚΟ ΛΙΜΕΝΙΚΟ ΤΑΜΕΙΟ ΚΥΛΛΗΝΗΣ</t>
  </si>
  <si>
    <t>ΔΗΜΟΤΙΚΟ ΛΙΜΕΝΙΚΟ ΤΑΜΕΙΟ ΒΟΧΑΣ ΔΗΜΟΥ ΒΕΛΟΥ - ΒΟΧΑΣ</t>
  </si>
  <si>
    <t>ΔΗΜΟΤΙΚΟ ΛΙΜΕΝΙΚΟ ΤΑΜΕΙΟ ΒΟΡΕΙΑΣ ΚΥΝΟΥΡΙΑΣ</t>
  </si>
  <si>
    <t>ΔΗΜΟΤΙΚΟ ΛΙΜΕΝΙΚΟ ΤΑΜΕΙΟ ΕΠΙΔΑΥΡΟΥ</t>
  </si>
  <si>
    <t>ΔΗΜΟΤΙΚΟ ΛΙΜΕΝΙΚΟ ΤΑΜΕΙΟ ΔΗΜΟΥ ΕΡΜΙΟΝΙΔΑΣ</t>
  </si>
  <si>
    <t>ΔΗΜΟΤΙΚΟ ΛΙΜΕΝΙΚΟ ΤΑΜΕΙΟ ΙΕΡΑΣ ΠΟΛΗΣ ΜΕΣΟΛΟΓΓΙΟΥ</t>
  </si>
  <si>
    <t>ΔΗΜΟΤΙΚΟ ΜΟΥΣΕΙΟ ΚΑΛΑΒΡΥΤΙΝΟΥ ΟΛΟΚΑΥΤΩΜΑΤΟΣ (Δ.Μ.Κ.Ο.) ΔΗΜΟΥ ΚΑΛΑΒΡΥΤΩΝ</t>
  </si>
  <si>
    <t>ΔΗΜΟΤΙΚΟ ΛΙΜΕΝΙΚΟ ΤΑΜΕΙΟ ΚΑΛΑΜΑΤΑΣ</t>
  </si>
  <si>
    <t>ΔΗΜΟΤΙΚΟ ΠΝΕΥΜΑΤΙΚΟ ΚΕΝΤΡΟ ΚΑΛΑΜΑΤΑΣ - ΠΑΝΤΑΖΟΠΟΥΛΕΙΟΣ ΛΑΙΚΗ ΣΧΟΛΗ</t>
  </si>
  <si>
    <t>ΣΥΝΔΕΣΜΟΣ ΠΟΛΙΤΙΣΜΟΥ, ΑΘΛΗΤΙΣΜΟΥ ΚΑΙ ΠΕΡΙΒΑΛΛΟΝΤΟΣ ΚΕΡΚΥΡΑΣ (ΣΥ.Π.Α.Π. ΚΕΡΚΥΡΑΣ)</t>
  </si>
  <si>
    <t>ΣΥΝΔΕΣΜΟΣ ΚΟΙΝΩΝΙΚΗΣ ΠΡΟΣΤΑΣΙΑΣ ΚΑΙ ΑΛΛΗΛΕΓΓΥΗΣ ΚΕΡΚΥΡΑΣ (ΣΥ.ΚΟΙ.Π.Α. ΚΕΡΚΥΡΑΣ)</t>
  </si>
  <si>
    <t>ΔΗΜΟΤΙΚΟ ΓΗΡΟΚΟΜΕΙΟ ΑΡΓΟΣΤΟΛΙΟΥ</t>
  </si>
  <si>
    <t>ΔΗΜΟΤΙΚΟ ΛΙΜΕΝΙΚΟ ΤΑΜΕΙΟ ΚΕΦΑΛΛΗΝΙΑΣ - ΙΘΑΚΗΣ</t>
  </si>
  <si>
    <t>ΟΡΓΑΝΙΣΜΟΣ ΚΟΙΝΩΝΙΚΗΣ ΑΛΛΗΛΕΓΓΥΗΣ ΚΑΙ ΠΑΙΔΕΙΑΣ ΚΕΦΑΛΛΗΝΙΑΣ (Ο.Κ.Α.Π. ΚΕΦΑΛΛΗΝΙΑΣ)</t>
  </si>
  <si>
    <t>ΔΗΜΟΤΙΚΟ ΛΙΜΕΝΙΚΟ ΤΑΜΕΙΟ ΚΟΡΙΝΘΙΩΝ</t>
  </si>
  <si>
    <t>ΔΗΜΟΤΙΚΟ ΛΙΜΕΝΙΚΟ ΤΑΜΕΙΟ ΛΕΥΚΑΔΟΣ</t>
  </si>
  <si>
    <t>ΔΗΜΟΤΙΚΟ ΛΙΜΕΝΙΚΟ ΤΑΜΕΙΟ ΛΟΥΤΡΑΚΙΟΥ - ΠΕΡΑΧΩΡΑΣ</t>
  </si>
  <si>
    <t>ΔΗΜΟΤΙΚΟ ΛΙΜΕΝΙΚΟ ΤΑΜΕΙΟ ΜΟΝΕΜΒΑΣΙΑΣ</t>
  </si>
  <si>
    <t>ΔΗΜΟΤΙΚΟ ΛΙΜΕΝΙΚΟ ΤΑΜΕΙΟ ΝΑΥΠΑΚΤΟΥ</t>
  </si>
  <si>
    <t>ΔΗΜΟΤΙΚΟ ΛΙΜΕΝΙΚΟ ΤΑΜΕΙΟ ΝΑΥΠΛΙΟΥ</t>
  </si>
  <si>
    <t>ΔΗΜΟΤΙΚΟ ΛΙΜΕΝΙΚΟ ΤΑΜΕΙΟ ΝΟΤΙΑΣ ΚΥΝΟΥΡΙΑΣ</t>
  </si>
  <si>
    <t>ΔΗΜΟΤΙΚΟ ΛΙΜΕΝΙΚΟ ΤΑΜΕΙΟ ΞΗΡΟΜΕΡΟΥ</t>
  </si>
  <si>
    <t>ΚΟΙΝΩΝΙΚΟΣ ΟΡΓΑΝΙΣΜΟΣ ΔΗΜΟΥ ΠΑΤΡΕΩΝ</t>
  </si>
  <si>
    <t>ΔΗΜΟΤΙΚΟ ΛΙΜΕΝΙΚΟ ΤΑΜΕΙΟ ΠΥΛΟΥ - ΝΕΣΤΟΡΟΣ</t>
  </si>
  <si>
    <t>ΔΗΜΟΤΙΚΟ ΛΙΜΕΝΙΚΟ ΤΑΜΕΙΟ ΠΥΡΓΟΥ</t>
  </si>
  <si>
    <t>ΔΗΜΟΤΙΚΟ ΛΙΜΕΝΙΚΟ ΤΑΜΕΙΟ ΣΙΚΥΩΝΙΩΝ</t>
  </si>
  <si>
    <t>ΑΝΑΓΚΑΣΤΙΚΟΣ ΣΥΝΔΕΣΜΟΣ ΔΙΑΧΕΙΡΙΣΗΣ ΣΤΕΡΕΩΝ ΑΠΟΒΛΗΤΩΝ 2ΗΣ Δ.Ε. Ν. ΑΙΤΩΛΟΑΚΑΡΝΑΝΙΑΣ</t>
  </si>
  <si>
    <t>ΣΥΝΔΕΣΜΟΣ ΠΡΟΣΤΑΣΙΑΣ ΚΑΙ ΟΡΘΟΛΟΓΙΚΗΣ ΑΝΑΠΤΥΞΗΣ ΚΟΡΙΝΘΙΑΚΟΥ ΚΟΛΠΟΥ (Σ.Π.Ο.Α.Κ.) «Ο ΑΡΙΩΝ»</t>
  </si>
  <si>
    <t>ΣΥΝΔΕΣΜΟΣ ΑΠΟΧΕΤΕΥΣΗΣ ΑΝΔΡΑΒΙΔΑΣ, ΛΕΧΑΙΝΩΝ, ΚΑΣΤΡΟΥ, ΚΥΛΛΗΝΗΣ, ΤΡΑΓΑΝΟΥ «Ο ΗΡΑΚΛΗΣ»</t>
  </si>
  <si>
    <t>ΣΥΝΔΕΣΜΟΣ ΥΔΡΕΥΣΗΣ "Ο ΠΗΝΕΙΟΣ"</t>
  </si>
  <si>
    <t>ΣΥΝΔΕΣΜΟΣ ΔΙΑΧΕΙΡΙΣΗΣ ΣΤΕΡΕΩΝ ΑΠΟΒΛΗΤΩΝ (ΣΥ.ΔΙ.Σ.Α.) Ν. ΑΧΑΙΑΣ</t>
  </si>
  <si>
    <t>ΣΥΝΔΕΣΜΟΣ ΔΙΑΧΕΙΡΙΣΗΣ ΣΤΕΡΕΩΝ ΑΠΟΒΛΗΤΩΝ 4ΗΣ Γ.Ε. Ν. ΑΙΤΩΛΟΑΚΑΡΝΑΝΙΑΣ</t>
  </si>
  <si>
    <t>ΣΥΝΔΕΣΜΟΣ ΥΔΡΕΥΣΗΣ ΔΗΜΩΝ ΚΑΛΑΜΑΤΑΣ - ΜΕΣΣΗΝΗΣ ΚΑΙ ΚΟΙΝΟΤΗΤΩΝ ΠΕΡΙΟΧΗΣ ΚΑΛΑΜΑΤΑΣ</t>
  </si>
  <si>
    <t>ΣΥΝΔΕΣΜΟΣ ΥΔΡΕΥΣΗΣ ΔΗΜΩΝ ΛΕΥΚΑΔΑΣ ΚΑΙ ΑΙΤΩΛΟΑΚΑΡΝΑΝΙΑΣ</t>
  </si>
  <si>
    <t>ΣΥΝΔΕΣΜΟΣ ΔΙΑΧΕΙΡΙΣΗΣ ΣΤΕΡΕΩΝ ΑΠΟΒΛΗΤΩΝ 1ΗΣ Γ.Ε. Ν. ΑΙΤΩΛΟΑΚΑΡΝΑΝΙΑΣ</t>
  </si>
  <si>
    <t>ΔΙΑΔΗΜΟΤΙΚΟΣ ΣΥΝΔΕΣΜΟΣ ΠΕΡΙΘΑΛΨΗΣ ΑΔΕΣΠΟΤΩΝ ΖΩΩΝ ΣΥΝΤΡΟΦΙΑΣ ΝΑΥΠΛΙΟΥ - ΕΠΙΔΑΥΡΟΥ</t>
  </si>
  <si>
    <t>ΠΕΡΙΦΕΡΕΙΑΚΟΣ ΣΥΝΔΕΣΜΟΣ ΦΟΡΕΩΝ ΔΙΑΧΕΙΡΙΣΗΣ ΣΤΕΡΕΩΝ ΑΠΟΒΛΗΤΩΝ (ΦΟΔΣΑ) ΠΕΡΙΦΕΡΕΙΑΣ ΔΥΤΙΚΗΣ ΕΛΛΑΔΑΣ</t>
  </si>
  <si>
    <t>ΔΙΑΒΑΘΜΙΔΙΚΟΣ ΣΥΝΔΕΣΜΟΣ ΔΗΜΩΝ ΠΥΡΓΟΥ, ΑΡΧΑΙΑΣ ΟΛΥΜΠΙΑΣ ΚΑΙ ΠΕΡΙΦΕΡΕΙΑΣ ΔΥΤΙΚΗΣ ΕΛΛΑΔΑΣ</t>
  </si>
  <si>
    <t>ΠΕΡΙΦΕΡΕΙΑΚΟΣ ΣΥΝΔΕΣΜΟΣ ΦΟΡΕΩΝ ΔΙΑΧΕΙΡΙΣΗΣ ΣΤΕΡΕΩΝ ΑΠΟΒΛΗΤΩΝ (ΦΟΔΣΑ) ΠΕΡΙΦΕΡΕΙΑΣ ΠΕΛΟΠΟΝΝΗΣΟΥ</t>
  </si>
  <si>
    <t>ΣΥΝΔΕΣΜΟΣ ΔΗΜΩΝ ΤΡΙΠΟΛΗΣ ΚΑΙ ΓΟΡΤΥΝΙΑΣ ΥΔΑΤΙΚΩΝ ΕΡΓΩΝ ΜΕΘΥΔΡΙΟΥ</t>
  </si>
  <si>
    <t>ΣΥΝΔΕΣΜΟΣ ΥΔΡΕΥΣΗΣ "ΚΑΠΕΤΑΝ ΤΕΛΛΟΣ ΑΓΡΑΣ"</t>
  </si>
  <si>
    <t>ΣΧΟΛΙΚΗ ΕΠΙΤΡΟΠΗ ΜΟΝΑΔΩΝ ΔΕΥΤΕΡΟΒΑΘΜΙΑΣ ΕΚΠΑΙΔΕΥΣΗΣ ΔΗΜΟΥ ΑΓΡΙΝΙΟΥ</t>
  </si>
  <si>
    <t>ΣΧΟΛΙΚΗ ΕΠΙΤΡΟΠΗ ΜΟΝΑΔΩΝ ΠΡΩΤΟΒΑΘΜΙΑΣ ΕΚΠΑΙΔΕΥΣΗΣ ΔΗΜΟΥ ΑΓΡΙΝΙΟΥ</t>
  </si>
  <si>
    <t>ΣΧΟΛΙΚΗ ΕΠΙΤΡΟΠΗ ΣΧΟΛΕΙΩΝ ΔΕΥΤΕΡΟΒΑΘΜΙΑΣ ΕΚΠΑΙΔΕΥΣΗΣ ΔΗΜΟΥ ΠΑΤΡΕΩΝ</t>
  </si>
  <si>
    <t>ΣΧΟΛΙΚΗ ΕΠΙΤΡΟΠΗ ΣΧΟΛΕΙΩΝ ΠΡΩΤΟΒΑΘΜΙΑΣ ΕΚΠΑΙΔΕΥΣΗΣ ΔΗΜΟΥ ΠΑΤΡΕΩΝ</t>
  </si>
  <si>
    <t>ΣΧΟΛΙΚΗ ΕΠΙΤΡΟΠΗ ΠΡΩΤΟΒΑΘΜΙΑΣ ΕΚΠΑΙΔΕΥΣΗΣ ΔΗΜΟΥ ΚΕΝΤΡΙΚΗΣ ΚΕΡΚΥΡΑΣ ΚΑΙ ΔΙΑΠΟΝΤΙΩΝ ΝΗΣΩΝ</t>
  </si>
  <si>
    <t>ΣΧΟΛΙΚΗ ΕΠΙΤΡΟΠΗ ΔΕΥΤΕΡΟΒΑΘΜΙΑΣ ΕΚΠΑΙΔΕΥΣΗΣ ΔΗΜΟΥ ΚΕΝΤΡΙΚΗΣ ΚΕΡΚΥΡΑΣ ΚΑΙ ΔΙΑΠΟΝΤΙΩΝ ΝΗΣΩΝ</t>
  </si>
  <si>
    <t>Π1</t>
  </si>
  <si>
    <r>
      <t xml:space="preserve">12ψήφιος κωδικός πρόσβασης στον ΕΔΤ  https://aftodioikisi.ypes.gr/
</t>
    </r>
    <r>
      <rPr>
        <sz val="11"/>
        <color theme="1" tint="4.9989318521683403E-2"/>
        <rFont val="Calibri"/>
        <family val="2"/>
        <charset val="161"/>
        <scheme val="minor"/>
      </rPr>
      <t>(επιλογή από πτυσσόμενη λίστα)</t>
    </r>
  </si>
  <si>
    <t>E-mail</t>
  </si>
  <si>
    <t>Tηλέφωνο</t>
  </si>
  <si>
    <t>Προϊστάμενος/η Οικονομικών Υπηρεσιών</t>
  </si>
  <si>
    <t>Αρμόδιος/α υπάλληλος για την παροχή πληροφοριών</t>
  </si>
  <si>
    <t>Π1.1</t>
  </si>
  <si>
    <t>Κοινό Κεφάλαιο ΝΠΔΔ, Ασφαλιστικών Φορέων και λοιπών Φορέων Γενικής Κυβέρνησηςστην Τράπεζα της Ελλάδος</t>
  </si>
  <si>
    <r>
      <rPr>
        <b/>
        <sz val="9"/>
        <rFont val="Calibri"/>
        <family val="2"/>
        <charset val="161"/>
        <scheme val="minor"/>
      </rPr>
      <t xml:space="preserve">α. </t>
    </r>
    <r>
      <rPr>
        <sz val="9"/>
        <rFont val="Calibri"/>
        <family val="2"/>
        <charset val="161"/>
        <scheme val="minor"/>
      </rPr>
      <t>Μεταβιβάσεις από Τακτικό Προϋπολογισμό</t>
    </r>
  </si>
  <si>
    <r>
      <rPr>
        <b/>
        <sz val="9"/>
        <rFont val="Calibri"/>
        <family val="2"/>
        <charset val="161"/>
        <scheme val="minor"/>
      </rPr>
      <t xml:space="preserve">β. </t>
    </r>
    <r>
      <rPr>
        <sz val="9"/>
        <rFont val="Calibri"/>
        <family val="2"/>
        <charset val="161"/>
        <scheme val="minor"/>
      </rPr>
      <t>Μεταβιβάσεις από ΠΔΕ &amp; ΤΑΑ</t>
    </r>
  </si>
  <si>
    <r>
      <rPr>
        <b/>
        <sz val="8"/>
        <rFont val="Arial"/>
        <family val="2"/>
        <charset val="161"/>
      </rPr>
      <t>1.</t>
    </r>
    <r>
      <rPr>
        <sz val="8"/>
        <rFont val="Arial"/>
        <family val="2"/>
        <charset val="161"/>
      </rPr>
      <t xml:space="preserve"> ….......στην αρχή του έτους*</t>
    </r>
  </si>
  <si>
    <r>
      <rPr>
        <b/>
        <sz val="8"/>
        <rFont val="Arial"/>
        <family val="2"/>
        <charset val="161"/>
      </rPr>
      <t>2.</t>
    </r>
    <r>
      <rPr>
        <sz val="8"/>
        <rFont val="Arial"/>
        <family val="2"/>
        <charset val="161"/>
      </rPr>
      <t xml:space="preserve"> ….......στο τέλος του έτους</t>
    </r>
  </si>
  <si>
    <t>Πίνακας Α.  Απλήρωτες υποχρεώσεις σε φορείς εκτός ΓΚ</t>
  </si>
  <si>
    <t>Ύψος απλήρωτων υποχρεώσεων σε φορείς εκτός ΓΚ</t>
  </si>
  <si>
    <r>
      <rPr>
        <b/>
        <sz val="8"/>
        <rFont val="Arial"/>
        <family val="2"/>
        <charset val="161"/>
      </rPr>
      <t>3.</t>
    </r>
    <r>
      <rPr>
        <sz val="8"/>
        <rFont val="Arial"/>
        <family val="2"/>
        <charset val="161"/>
      </rPr>
      <t xml:space="preserve"> Μεταβολή απλήρωτων υποχρεώσεων σε φορείς εκτός ΓΚ </t>
    </r>
    <r>
      <rPr>
        <b/>
        <sz val="8"/>
        <rFont val="Arial"/>
        <family val="2"/>
        <charset val="161"/>
      </rPr>
      <t>(1-2)</t>
    </r>
  </si>
  <si>
    <t>* Είναι το υπόλοιπο των απλήρωτων υποχρεώσεων σε φορείς εκτός ΓΚ την 31η/12 του προηγούμενου έτους.</t>
  </si>
  <si>
    <r>
      <rPr>
        <b/>
        <sz val="8"/>
        <rFont val="Arial"/>
        <family val="2"/>
        <charset val="161"/>
      </rPr>
      <t>3.</t>
    </r>
    <r>
      <rPr>
        <sz val="8"/>
        <rFont val="Arial"/>
        <family val="2"/>
        <charset val="161"/>
      </rPr>
      <t xml:space="preserve"> Μεταβολή απλήρωτων υποχρεώσεων σε φορείς εκτός ΓΚ (</t>
    </r>
    <r>
      <rPr>
        <b/>
        <sz val="8"/>
        <rFont val="Arial"/>
        <family val="2"/>
        <charset val="161"/>
      </rPr>
      <t>1-2</t>
    </r>
    <r>
      <rPr>
        <sz val="8"/>
        <rFont val="Arial"/>
        <family val="2"/>
        <charset val="161"/>
      </rPr>
      <t>)</t>
    </r>
  </si>
  <si>
    <t>1. ….......στην αρχή του έτους*</t>
  </si>
  <si>
    <t>2. ….......στο τέλος του έτους</t>
  </si>
  <si>
    <t>Πρέπει 11 &gt;=111+113</t>
  </si>
  <si>
    <t>Πρέπει 13&gt;=13101+13401+13104+13404+13502</t>
  </si>
  <si>
    <t>Πρέπει 15&gt;=151+1540101</t>
  </si>
  <si>
    <t>Πρέπει 21 &gt;= (21101+21201+21301+21102+21202+21302+219)</t>
  </si>
  <si>
    <t>Πρέπει 23 &gt;= 23104+2310881</t>
  </si>
  <si>
    <t>Πρέπει 24 &gt;= 241+242+244</t>
  </si>
  <si>
    <t>Πρέπει 45 &gt;=4540101</t>
  </si>
  <si>
    <t>Υπολογίζεται αυτόματα βάσει τύπου</t>
  </si>
  <si>
    <t>Συμπληρώνετα αυτόματα βάσει τύπου με εξαίρεση το 2024</t>
  </si>
  <si>
    <t>Πληροφοριακό στοιχείο</t>
  </si>
  <si>
    <r>
      <rPr>
        <b/>
        <sz val="8"/>
        <rFont val="Calibri"/>
        <family val="2"/>
        <charset val="161"/>
        <scheme val="minor"/>
      </rPr>
      <t>3.</t>
    </r>
    <r>
      <rPr>
        <sz val="8"/>
        <rFont val="Calibri"/>
        <family val="2"/>
        <charset val="161"/>
        <scheme val="minor"/>
      </rPr>
      <t xml:space="preserve"> Μεταβολή απλήρωτων υποχρεώσεων σε φορείς εκτός ΓΚ </t>
    </r>
    <r>
      <rPr>
        <b/>
        <sz val="8"/>
        <rFont val="Calibri"/>
        <family val="2"/>
        <charset val="161"/>
        <scheme val="minor"/>
      </rPr>
      <t>(1-2)</t>
    </r>
  </si>
  <si>
    <r>
      <rPr>
        <b/>
        <sz val="8"/>
        <rFont val="Calibri"/>
        <family val="2"/>
        <charset val="161"/>
        <scheme val="minor"/>
      </rPr>
      <t>3.</t>
    </r>
    <r>
      <rPr>
        <sz val="8"/>
        <rFont val="Calibri"/>
        <family val="2"/>
        <charset val="161"/>
        <scheme val="minor"/>
      </rPr>
      <t xml:space="preserve"> Μεταβολή απλήρωτων υποχρεώσεων σε φορείς εκτός ΓΚ (</t>
    </r>
    <r>
      <rPr>
        <b/>
        <sz val="8"/>
        <rFont val="Calibri"/>
        <family val="2"/>
        <charset val="161"/>
        <scheme val="minor"/>
      </rPr>
      <t>1-2</t>
    </r>
    <r>
      <rPr>
        <sz val="8"/>
        <rFont val="Calibri"/>
        <family val="2"/>
        <charset val="161"/>
        <scheme val="minor"/>
      </rPr>
      <t>)</t>
    </r>
  </si>
  <si>
    <t>Εισροές από δάνεια ΤΠΔ για τα  ΑΝΤΩΝΗΣ ΤΡΙΤΣΗΣ (πρώην ΦΙΛΟΔΗΜΟΣ Ι) και ΗΛΕΚΤΡΑ</t>
  </si>
  <si>
    <t>Επιχορηγήσεις ΥΠΕΣ / ΥΠΕΝ για την πληρωμή των δανείων του ΑΝΤΩΝΗΣ ΤΡΙΤΣΗΣ (πρώην ΦΙΛΟΔΗΜΟΣ Ι) και του ΗΛΕΚΤΡΑ</t>
  </si>
  <si>
    <t>- Για την καλύτερη κατανόηση της ροής της πληροφορίας, επισημαίνουμε ότι συμπληρώνονται τα στοιχεία (πλην των αυτόματων πινάκων) στα φύλλα "ΤΑΑ", "ΠΔΕ Συγχρημ.", "ΠΔΕ Εθνικό", "Τακτικός προϋπ.", "Πράσινο Ταμείο" και "Αντώνης Τρίτσης".</t>
  </si>
  <si>
    <t>Η συμπλήρωση των στοιχείων είναι υποχρεωτική. Σε διαφορετική περίπτωση το αρχείο θα επιστρέφεται προς συμπλήρωση.</t>
  </si>
  <si>
    <t>Προκειμένου το αρχείο να αντιστοιχισθεί σωστά με τον φορέα στον οποίο αφορά, πρέπει η είσοδος στον ΕΔΤ να πραγματοποιηθεί με τον κωδικό χρήστη (12ψήφιο κωδικό) του συγκεκριμένου φορέα.</t>
  </si>
  <si>
    <t>ΓΗΡΟΚΟΜΕΙΟ ΚΕΡΚΥΡΑΣ</t>
  </si>
  <si>
    <t>ΣΥΝΔΕΣΜΟΣ ΔΙΑΧΕΙΡΙΣΗΣ ΣΤΕΡΕΩΝ ΑΠΟΒΛΗΤΩΝ Ν. ΗΛΕΙΑΣ</t>
  </si>
  <si>
    <t>ΣΥΝΔΕΣΜΟΣ ΔΗΜΩΝ ΑΡΧΑΙΑΣ ΟΛΥΜΠΙΑΣ - ΗΛΙΔΑΣ</t>
  </si>
  <si>
    <r>
      <t xml:space="preserve">Ονομασία Φορέα 
</t>
    </r>
    <r>
      <rPr>
        <sz val="11"/>
        <color theme="1" tint="4.9989318521683403E-2"/>
        <rFont val="Calibri"/>
        <family val="2"/>
        <charset val="161"/>
        <scheme val="minor"/>
      </rPr>
      <t>(συμπληρώνεται αυτόματα)</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</si>
</sst>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 _€_-;\-* #,##0\ _€_-;_-* &quot;-&quot;??\ _€_-;_-@_-"/>
  </numFmts>
  <fonts count="44" x14ac:knownFonts="1">
    <font>
      <sz val="11"/>
      <color theme="1"/>
      <name val="Calibri"/>
      <family val="2"/>
      <charset val="161"/>
      <scheme val="minor"/>
    </font>
    <font>
      <sz val="11"/>
      <color theme="1"/>
      <name val="Calibri"/>
      <family val="2"/>
      <charset val="161"/>
      <scheme val="minor"/>
    </font>
    <font>
      <b/>
      <sz val="12"/>
      <color rgb="FF000000"/>
      <name val="Calibri"/>
      <family val="2"/>
      <charset val="161"/>
      <scheme val="minor"/>
    </font>
    <font>
      <b/>
      <sz val="12"/>
      <color theme="1"/>
      <name val="Calibri"/>
      <family val="2"/>
      <charset val="161"/>
      <scheme val="minor"/>
    </font>
    <font>
      <sz val="10"/>
      <color theme="1"/>
      <name val="Calibri"/>
      <family val="2"/>
      <charset val="161"/>
      <scheme val="minor"/>
    </font>
    <font>
      <b/>
      <sz val="10"/>
      <color rgb="FF000000"/>
      <name val="Calibri"/>
      <family val="2"/>
      <charset val="161"/>
      <scheme val="minor"/>
    </font>
    <font>
      <b/>
      <sz val="10"/>
      <name val="Calibri"/>
      <family val="2"/>
      <charset val="161"/>
      <scheme val="minor"/>
    </font>
    <font>
      <sz val="10"/>
      <name val="Calibri"/>
      <family val="2"/>
      <charset val="161"/>
      <scheme val="minor"/>
    </font>
    <font>
      <sz val="10"/>
      <color rgb="FF000000"/>
      <name val="Calibri"/>
      <family val="2"/>
      <charset val="161"/>
      <scheme val="minor"/>
    </font>
    <font>
      <b/>
      <sz val="10"/>
      <color theme="1"/>
      <name val="Calibri"/>
      <family val="2"/>
      <charset val="161"/>
      <scheme val="minor"/>
    </font>
    <font>
      <b/>
      <sz val="9"/>
      <color rgb="FF000000"/>
      <name val="Arial"/>
      <family val="2"/>
      <charset val="161"/>
    </font>
    <font>
      <sz val="10"/>
      <name val="Arial"/>
      <family val="2"/>
      <charset val="161"/>
    </font>
    <font>
      <sz val="9"/>
      <color theme="1"/>
      <name val="Arial"/>
      <family val="2"/>
      <charset val="161"/>
    </font>
    <font>
      <i/>
      <u/>
      <sz val="10"/>
      <color theme="1"/>
      <name val="Calibri"/>
      <family val="2"/>
      <charset val="161"/>
      <scheme val="minor"/>
    </font>
    <font>
      <b/>
      <sz val="11"/>
      <color rgb="FF000000"/>
      <name val="Calibri"/>
      <family val="2"/>
      <charset val="161"/>
      <scheme val="minor"/>
    </font>
    <font>
      <u/>
      <sz val="10"/>
      <color theme="1"/>
      <name val="Calibri"/>
      <family val="2"/>
      <charset val="161"/>
      <scheme val="minor"/>
    </font>
    <font>
      <b/>
      <sz val="11"/>
      <name val="Calibri"/>
      <family val="2"/>
      <charset val="161"/>
      <scheme val="minor"/>
    </font>
    <font>
      <sz val="11"/>
      <name val="Calibri"/>
      <family val="2"/>
      <charset val="161"/>
      <scheme val="minor"/>
    </font>
    <font>
      <b/>
      <u/>
      <sz val="11"/>
      <color theme="1"/>
      <name val="Calibri"/>
      <family val="2"/>
      <charset val="161"/>
      <scheme val="minor"/>
    </font>
    <font>
      <sz val="10"/>
      <color indexed="8"/>
      <name val="Calibri"/>
      <family val="2"/>
      <charset val="161"/>
    </font>
    <font>
      <sz val="10"/>
      <color indexed="8"/>
      <name val="Calibri"/>
      <family val="2"/>
      <charset val="161"/>
      <scheme val="minor"/>
    </font>
    <font>
      <b/>
      <sz val="10"/>
      <color indexed="8"/>
      <name val="Calibri"/>
      <family val="2"/>
      <charset val="161"/>
      <scheme val="minor"/>
    </font>
    <font>
      <b/>
      <sz val="11"/>
      <color theme="1"/>
      <name val="Calibri"/>
      <family val="2"/>
      <charset val="161"/>
      <scheme val="minor"/>
    </font>
    <font>
      <sz val="11"/>
      <color theme="1"/>
      <name val="Calibri"/>
      <family val="2"/>
      <scheme val="minor"/>
    </font>
    <font>
      <sz val="10"/>
      <name val="Calibri"/>
      <family val="2"/>
      <scheme val="minor"/>
    </font>
    <font>
      <sz val="11"/>
      <color theme="1" tint="4.9989318521683403E-2"/>
      <name val="Calibri"/>
      <family val="2"/>
      <charset val="161"/>
      <scheme val="minor"/>
    </font>
    <font>
      <sz val="12"/>
      <color theme="1"/>
      <name val="Calibri"/>
      <family val="2"/>
      <charset val="161"/>
      <scheme val="minor"/>
    </font>
    <font>
      <sz val="9"/>
      <color theme="1"/>
      <name val="Calibri"/>
      <family val="2"/>
      <charset val="161"/>
      <scheme val="minor"/>
    </font>
    <font>
      <b/>
      <sz val="8"/>
      <color rgb="FF000000"/>
      <name val="Arial"/>
      <family val="2"/>
      <charset val="161"/>
    </font>
    <font>
      <b/>
      <sz val="9"/>
      <color rgb="FF000000"/>
      <name val="Calibri"/>
      <family val="2"/>
      <charset val="161"/>
      <scheme val="minor"/>
    </font>
    <font>
      <b/>
      <sz val="8"/>
      <color rgb="FF000000"/>
      <name val="Calibri"/>
      <family val="2"/>
      <charset val="161"/>
      <scheme val="minor"/>
    </font>
    <font>
      <b/>
      <sz val="9"/>
      <name val="Calibri"/>
      <family val="2"/>
      <charset val="161"/>
      <scheme val="minor"/>
    </font>
    <font>
      <sz val="9"/>
      <name val="Calibri"/>
      <family val="2"/>
      <charset val="161"/>
      <scheme val="minor"/>
    </font>
    <font>
      <sz val="9"/>
      <color rgb="FF000000"/>
      <name val="Calibri"/>
      <family val="2"/>
      <charset val="161"/>
      <scheme val="minor"/>
    </font>
    <font>
      <sz val="8"/>
      <name val="Arial"/>
      <family val="2"/>
      <charset val="161"/>
    </font>
    <font>
      <b/>
      <sz val="8"/>
      <name val="Arial"/>
      <family val="2"/>
      <charset val="161"/>
    </font>
    <font>
      <u/>
      <sz val="9"/>
      <color theme="1"/>
      <name val="Calibri"/>
      <family val="2"/>
      <charset val="161"/>
      <scheme val="minor"/>
    </font>
    <font>
      <b/>
      <sz val="9"/>
      <color theme="1"/>
      <name val="Calibri"/>
      <family val="2"/>
      <charset val="161"/>
      <scheme val="minor"/>
    </font>
    <font>
      <i/>
      <u/>
      <sz val="9"/>
      <color theme="1"/>
      <name val="Calibri"/>
      <family val="2"/>
      <charset val="161"/>
      <scheme val="minor"/>
    </font>
    <font>
      <sz val="9"/>
      <color theme="0" tint="-0.499984740745262"/>
      <name val="Calibri"/>
      <family val="2"/>
      <charset val="161"/>
      <scheme val="minor"/>
    </font>
    <font>
      <b/>
      <sz val="9"/>
      <color theme="0" tint="-0.499984740745262"/>
      <name val="Calibri"/>
      <family val="2"/>
      <charset val="161"/>
      <scheme val="minor"/>
    </font>
    <font>
      <sz val="8"/>
      <name val="Calibri"/>
      <family val="2"/>
      <charset val="161"/>
      <scheme val="minor"/>
    </font>
    <font>
      <b/>
      <sz val="8"/>
      <name val="Calibri"/>
      <family val="2"/>
      <charset val="161"/>
      <scheme val="minor"/>
    </font>
    <font>
      <b/>
      <sz val="18"/>
      <color theme="4" tint="-0.499984740745262"/>
      <name val="Calibri"/>
      <family val="2"/>
      <charset val="161"/>
      <scheme val="minor"/>
    </font>
  </fonts>
  <fills count="19">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9" tint="0.79998168889431442"/>
        <bgColor indexed="64"/>
      </patternFill>
    </fill>
    <fill>
      <patternFill patternType="solid">
        <fgColor rgb="FFD5DCE4"/>
        <bgColor indexed="64"/>
      </patternFill>
    </fill>
    <fill>
      <patternFill patternType="solid">
        <fgColor theme="3" tint="0.79998168889431442"/>
        <bgColor indexed="64"/>
      </patternFill>
    </fill>
    <fill>
      <patternFill patternType="solid">
        <fgColor rgb="FFCCECFF"/>
        <bgColor indexed="64"/>
      </patternFill>
    </fill>
    <fill>
      <patternFill patternType="darkDown">
        <bgColor rgb="FFCCECFF"/>
      </patternFill>
    </fill>
    <fill>
      <patternFill patternType="solid">
        <fgColor theme="0" tint="-4.9989318521683403E-2"/>
        <bgColor indexed="64"/>
      </patternFill>
    </fill>
    <fill>
      <patternFill patternType="darkDown">
        <bgColor theme="0" tint="-4.9989318521683403E-2"/>
      </patternFill>
    </fill>
    <fill>
      <patternFill patternType="solid">
        <fgColor rgb="FF66FF99"/>
        <bgColor indexed="64"/>
      </patternFill>
    </fill>
    <fill>
      <patternFill patternType="solid">
        <fgColor theme="0"/>
        <bgColor indexed="64"/>
      </patternFill>
    </fill>
    <fill>
      <patternFill patternType="solid">
        <fgColor rgb="FFF2F2F2"/>
        <bgColor indexed="64"/>
      </patternFill>
    </fill>
    <fill>
      <patternFill patternType="darkDown"/>
    </fill>
    <fill>
      <patternFill patternType="darkDown">
        <bgColor rgb="FFD5DCE4"/>
      </patternFill>
    </fill>
    <fill>
      <patternFill patternType="solid">
        <fgColor indexed="65"/>
        <bgColor indexed="64"/>
      </patternFill>
    </fill>
    <fill>
      <patternFill patternType="solid">
        <fgColor rgb="FFEAEAEA"/>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theme="0" tint="-0.14996795556505021"/>
      </diagonal>
    </border>
    <border diagonalUp="1">
      <left style="thin">
        <color indexed="64"/>
      </left>
      <right style="thin">
        <color indexed="64"/>
      </right>
      <top style="thin">
        <color indexed="64"/>
      </top>
      <bottom style="thin">
        <color indexed="64"/>
      </bottom>
      <diagonal style="thin">
        <color theme="0" tint="-0.14996795556505021"/>
      </diagonal>
    </border>
    <border>
      <left/>
      <right style="thin">
        <color theme="0"/>
      </right>
      <top/>
      <bottom style="thin">
        <color theme="0"/>
      </bottom>
      <diagonal/>
    </border>
    <border>
      <left style="thin">
        <color theme="0"/>
      </left>
      <right style="thin">
        <color indexed="64"/>
      </right>
      <top/>
      <bottom style="thin">
        <color theme="0"/>
      </bottom>
      <diagonal/>
    </border>
    <border>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diagonalDown="1">
      <left/>
      <right/>
      <top style="thin">
        <color indexed="64"/>
      </top>
      <bottom style="thin">
        <color indexed="64"/>
      </bottom>
      <diagonal style="thin">
        <color theme="0" tint="-0.14996795556505021"/>
      </diagonal>
    </border>
    <border diagonalDown="1">
      <left/>
      <right style="thin">
        <color indexed="64"/>
      </right>
      <top style="thin">
        <color indexed="64"/>
      </top>
      <bottom style="thin">
        <color indexed="64"/>
      </bottom>
      <diagonal style="thin">
        <color theme="0" tint="-0.14996795556505021"/>
      </diagonal>
    </border>
    <border diagonalDown="1">
      <left/>
      <right/>
      <top/>
      <bottom/>
      <diagonal style="thin">
        <color theme="0" tint="-0.14996795556505021"/>
      </diagonal>
    </border>
    <border diagonalDown="1">
      <left style="thin">
        <color indexed="64"/>
      </left>
      <right style="thin">
        <color indexed="64"/>
      </right>
      <top style="thin">
        <color indexed="64"/>
      </top>
      <bottom style="double">
        <color indexed="64"/>
      </bottom>
      <diagonal style="thin">
        <color theme="0" tint="-0.14996795556505021"/>
      </diagonal>
    </border>
  </borders>
  <cellStyleXfs count="7">
    <xf numFmtId="0" fontId="0" fillId="0" borderId="0"/>
    <xf numFmtId="164" fontId="1" fillId="0" borderId="0" applyFont="0" applyFill="0" applyBorder="0" applyAlignment="0" applyProtection="0"/>
    <xf numFmtId="0" fontId="11" fillId="0" borderId="0"/>
    <xf numFmtId="0" fontId="11" fillId="0" borderId="0"/>
    <xf numFmtId="0" fontId="1" fillId="0" borderId="0"/>
    <xf numFmtId="0" fontId="23" fillId="0" borderId="0"/>
    <xf numFmtId="164" fontId="11" fillId="0" borderId="0" applyFont="0" applyFill="0" applyBorder="0" applyAlignment="0" applyProtection="0"/>
  </cellStyleXfs>
  <cellXfs count="352">
    <xf numFmtId="0" fontId="0" fillId="0" borderId="0" xfId="0"/>
    <xf numFmtId="0" fontId="4" fillId="0" borderId="0" xfId="0" applyFont="1"/>
    <xf numFmtId="0" fontId="5" fillId="5" borderId="1" xfId="0" applyFont="1" applyFill="1" applyBorder="1" applyAlignment="1">
      <alignment horizontal="center" vertical="center"/>
    </xf>
    <xf numFmtId="0" fontId="5" fillId="0" borderId="1" xfId="0" applyFont="1" applyBorder="1" applyAlignment="1">
      <alignment horizontal="center" vertical="center"/>
    </xf>
    <xf numFmtId="165" fontId="5" fillId="6" borderId="1" xfId="1" applyNumberFormat="1" applyFont="1" applyFill="1" applyBorder="1" applyAlignment="1">
      <alignment horizontal="right" wrapText="1"/>
    </xf>
    <xf numFmtId="0" fontId="9" fillId="0" borderId="0" xfId="0" applyFont="1"/>
    <xf numFmtId="0" fontId="10" fillId="0" borderId="0" xfId="0" applyFont="1" applyAlignment="1">
      <alignment vertical="center" wrapText="1"/>
    </xf>
    <xf numFmtId="165" fontId="4" fillId="0" borderId="0" xfId="1" applyNumberFormat="1" applyFont="1" applyAlignment="1"/>
    <xf numFmtId="0" fontId="7" fillId="0" borderId="0" xfId="2" applyFont="1" applyAlignment="1">
      <alignment horizontal="center" wrapText="1"/>
    </xf>
    <xf numFmtId="165" fontId="12" fillId="0" borderId="0" xfId="1" applyNumberFormat="1" applyFont="1" applyFill="1" applyBorder="1" applyAlignment="1"/>
    <xf numFmtId="0" fontId="10" fillId="0" borderId="0" xfId="0" applyFont="1" applyAlignment="1">
      <alignment horizontal="left" vertical="center" wrapText="1"/>
    </xf>
    <xf numFmtId="165" fontId="7" fillId="0" borderId="0" xfId="1" applyNumberFormat="1" applyFont="1" applyFill="1" applyBorder="1" applyAlignment="1"/>
    <xf numFmtId="0" fontId="10" fillId="14" borderId="1" xfId="1" applyNumberFormat="1" applyFont="1" applyFill="1" applyBorder="1" applyAlignment="1">
      <alignment horizontal="center" wrapText="1"/>
    </xf>
    <xf numFmtId="0" fontId="12" fillId="0" borderId="0" xfId="0" applyFont="1"/>
    <xf numFmtId="0" fontId="13" fillId="0" borderId="0" xfId="0" applyFont="1"/>
    <xf numFmtId="0" fontId="4" fillId="0" borderId="0" xfId="2" applyFont="1"/>
    <xf numFmtId="0" fontId="15" fillId="0" borderId="0" xfId="0" applyFont="1"/>
    <xf numFmtId="165" fontId="4" fillId="0" borderId="0" xfId="1" applyNumberFormat="1" applyFont="1" applyFill="1" applyAlignment="1"/>
    <xf numFmtId="0" fontId="17" fillId="0" borderId="0" xfId="0" applyFont="1"/>
    <xf numFmtId="0" fontId="7" fillId="0" borderId="0" xfId="2" applyFont="1"/>
    <xf numFmtId="0" fontId="5" fillId="0" borderId="0" xfId="0" applyFont="1" applyAlignment="1">
      <alignment horizontal="left" vertical="center" wrapText="1"/>
    </xf>
    <xf numFmtId="165" fontId="5" fillId="0" borderId="0" xfId="1" applyNumberFormat="1" applyFont="1" applyFill="1" applyBorder="1" applyAlignment="1">
      <alignment wrapText="1"/>
    </xf>
    <xf numFmtId="0" fontId="18" fillId="0" borderId="0" xfId="0" applyFont="1"/>
    <xf numFmtId="4" fontId="19" fillId="0" borderId="0" xfId="3" applyNumberFormat="1" applyFont="1" applyAlignment="1">
      <alignment vertical="center"/>
    </xf>
    <xf numFmtId="4" fontId="20" fillId="0" borderId="0" xfId="3" applyNumberFormat="1" applyFont="1" applyAlignment="1">
      <alignment vertical="center"/>
    </xf>
    <xf numFmtId="3" fontId="20" fillId="0" borderId="0" xfId="3" applyNumberFormat="1" applyFont="1" applyAlignment="1">
      <alignment horizontal="center" vertical="center"/>
    </xf>
    <xf numFmtId="3" fontId="19" fillId="0" borderId="0" xfId="3" applyNumberFormat="1" applyFont="1" applyAlignment="1">
      <alignment horizontal="center" vertical="center"/>
    </xf>
    <xf numFmtId="4" fontId="21" fillId="0" borderId="0" xfId="3" applyNumberFormat="1" applyFont="1" applyAlignment="1">
      <alignment horizontal="center" vertical="center"/>
    </xf>
    <xf numFmtId="3" fontId="21" fillId="0" borderId="0" xfId="3" applyNumberFormat="1" applyFont="1" applyAlignment="1">
      <alignment horizontal="center" vertical="center"/>
    </xf>
    <xf numFmtId="0" fontId="6" fillId="0" borderId="0" xfId="3" applyFont="1" applyAlignment="1">
      <alignment horizontal="center"/>
    </xf>
    <xf numFmtId="49" fontId="4" fillId="0" borderId="0" xfId="1" applyNumberFormat="1" applyFont="1" applyAlignment="1">
      <alignment horizontal="left" vertical="center" wrapText="1"/>
    </xf>
    <xf numFmtId="49" fontId="4" fillId="0" borderId="0" xfId="0" applyNumberFormat="1" applyFont="1" applyAlignment="1">
      <alignment horizontal="left" vertical="center" wrapText="1"/>
    </xf>
    <xf numFmtId="165" fontId="5" fillId="4" borderId="1" xfId="1" applyNumberFormat="1" applyFont="1" applyFill="1" applyBorder="1" applyAlignment="1">
      <alignment horizontal="right" wrapText="1"/>
    </xf>
    <xf numFmtId="165" fontId="5" fillId="8" borderId="1" xfId="1" applyNumberFormat="1" applyFont="1" applyFill="1" applyBorder="1" applyAlignment="1">
      <alignment horizontal="right" wrapText="1"/>
    </xf>
    <xf numFmtId="0" fontId="10" fillId="0" borderId="0" xfId="0" applyFont="1" applyAlignment="1">
      <alignment horizontal="center" vertical="center" wrapText="1"/>
    </xf>
    <xf numFmtId="0" fontId="9" fillId="0" borderId="0" xfId="0" applyFont="1" applyAlignment="1">
      <alignment horizontal="center" vertical="center"/>
    </xf>
    <xf numFmtId="0" fontId="4" fillId="0" borderId="0" xfId="0" applyFont="1" applyAlignment="1">
      <alignment horizontal="center" vertical="center"/>
    </xf>
    <xf numFmtId="0" fontId="5" fillId="14" borderId="1" xfId="1" applyNumberFormat="1" applyFont="1" applyFill="1" applyBorder="1" applyAlignment="1">
      <alignment horizontal="center" vertical="center"/>
    </xf>
    <xf numFmtId="0" fontId="16" fillId="0" borderId="8" xfId="2" applyFont="1" applyBorder="1" applyAlignment="1">
      <alignment wrapText="1"/>
    </xf>
    <xf numFmtId="0" fontId="9" fillId="17" borderId="0" xfId="0" applyFont="1" applyFill="1"/>
    <xf numFmtId="0" fontId="4" fillId="17" borderId="0" xfId="0" applyFont="1" applyFill="1"/>
    <xf numFmtId="0" fontId="15" fillId="17" borderId="0" xfId="0" applyFont="1" applyFill="1"/>
    <xf numFmtId="165" fontId="4" fillId="17" borderId="0" xfId="1" applyNumberFormat="1" applyFont="1" applyFill="1" applyAlignment="1"/>
    <xf numFmtId="4" fontId="20" fillId="17" borderId="0" xfId="3" applyNumberFormat="1" applyFont="1" applyFill="1" applyAlignment="1">
      <alignment vertical="center"/>
    </xf>
    <xf numFmtId="3" fontId="20" fillId="17" borderId="0" xfId="3" applyNumberFormat="1" applyFont="1" applyFill="1" applyAlignment="1">
      <alignment horizontal="center" vertical="center"/>
    </xf>
    <xf numFmtId="3" fontId="19" fillId="17" borderId="0" xfId="3" applyNumberFormat="1" applyFont="1" applyFill="1" applyAlignment="1">
      <alignment horizontal="center" vertical="center"/>
    </xf>
    <xf numFmtId="4" fontId="21" fillId="17" borderId="0" xfId="3" applyNumberFormat="1" applyFont="1" applyFill="1" applyAlignment="1">
      <alignment horizontal="center" vertical="center"/>
    </xf>
    <xf numFmtId="4" fontId="19" fillId="17" borderId="0" xfId="3" applyNumberFormat="1" applyFont="1" applyFill="1" applyAlignment="1">
      <alignment vertical="center"/>
    </xf>
    <xf numFmtId="3" fontId="21" fillId="17" borderId="0" xfId="3" applyNumberFormat="1" applyFont="1" applyFill="1" applyAlignment="1">
      <alignment horizontal="center" vertical="center"/>
    </xf>
    <xf numFmtId="0" fontId="6" fillId="17" borderId="0" xfId="3" applyFont="1" applyFill="1" applyAlignment="1">
      <alignment horizontal="center"/>
    </xf>
    <xf numFmtId="0" fontId="5" fillId="6" borderId="4" xfId="0" applyFont="1" applyFill="1" applyBorder="1" applyAlignment="1">
      <alignment horizontal="left" vertical="center" wrapText="1"/>
    </xf>
    <xf numFmtId="0" fontId="6" fillId="0" borderId="0" xfId="3" applyFont="1" applyAlignment="1">
      <alignment horizontal="left" vertical="center"/>
    </xf>
    <xf numFmtId="0" fontId="6" fillId="17" borderId="0" xfId="3" applyFont="1" applyFill="1" applyAlignment="1">
      <alignment horizontal="left" vertical="center"/>
    </xf>
    <xf numFmtId="0" fontId="1" fillId="0" borderId="0" xfId="4" applyAlignment="1" applyProtection="1">
      <alignment horizontal="center"/>
      <protection hidden="1"/>
    </xf>
    <xf numFmtId="1" fontId="24" fillId="0" borderId="0" xfId="5" applyNumberFormat="1" applyFont="1" applyAlignment="1" applyProtection="1">
      <alignment horizontal="center" vertical="center"/>
      <protection hidden="1"/>
    </xf>
    <xf numFmtId="0" fontId="24" fillId="0" borderId="0" xfId="5" applyFont="1" applyAlignment="1" applyProtection="1">
      <alignment vertical="center" wrapText="1"/>
      <protection hidden="1"/>
    </xf>
    <xf numFmtId="0" fontId="24" fillId="0" borderId="0" xfId="5" applyFont="1" applyAlignment="1" applyProtection="1">
      <alignment wrapText="1"/>
      <protection hidden="1"/>
    </xf>
    <xf numFmtId="1" fontId="24" fillId="0" borderId="0" xfId="5" applyNumberFormat="1" applyFont="1" applyAlignment="1" applyProtection="1">
      <alignment horizontal="center"/>
      <protection hidden="1"/>
    </xf>
    <xf numFmtId="0" fontId="22" fillId="10" borderId="1" xfId="5" applyFont="1" applyFill="1" applyBorder="1" applyAlignment="1">
      <alignment horizontal="center" vertical="center"/>
    </xf>
    <xf numFmtId="0" fontId="22" fillId="10" borderId="2" xfId="5" applyFont="1" applyFill="1" applyBorder="1" applyAlignment="1">
      <alignment horizontal="center" vertical="center" wrapText="1"/>
    </xf>
    <xf numFmtId="0" fontId="22" fillId="10" borderId="1" xfId="5" applyFont="1" applyFill="1" applyBorder="1" applyAlignment="1">
      <alignment horizontal="center" vertical="center" wrapText="1"/>
    </xf>
    <xf numFmtId="1" fontId="1" fillId="17" borderId="1" xfId="5" applyNumberFormat="1" applyFont="1" applyFill="1" applyBorder="1" applyAlignment="1" applyProtection="1">
      <alignment horizontal="center" vertical="center" wrapText="1"/>
      <protection locked="0"/>
    </xf>
    <xf numFmtId="0" fontId="17" fillId="17" borderId="1" xfId="5" applyFont="1" applyFill="1" applyBorder="1" applyAlignment="1" applyProtection="1">
      <alignment horizontal="center" vertical="center" wrapText="1"/>
      <protection locked="0"/>
    </xf>
    <xf numFmtId="49" fontId="4" fillId="0" borderId="0" xfId="0" applyNumberFormat="1" applyFont="1" applyAlignment="1">
      <alignment vertical="center" wrapText="1"/>
    </xf>
    <xf numFmtId="0" fontId="2" fillId="2" borderId="2" xfId="0" applyFont="1" applyFill="1" applyBorder="1" applyAlignment="1">
      <alignment horizontal="centerContinuous" vertical="center"/>
    </xf>
    <xf numFmtId="0" fontId="3" fillId="2" borderId="3" xfId="0" applyFont="1" applyFill="1" applyBorder="1" applyAlignment="1">
      <alignment horizontal="centerContinuous" vertical="center"/>
    </xf>
    <xf numFmtId="0" fontId="3" fillId="2" borderId="4" xfId="0" applyFont="1" applyFill="1" applyBorder="1" applyAlignment="1">
      <alignment horizontal="centerContinuous" vertical="center"/>
    </xf>
    <xf numFmtId="0" fontId="5" fillId="4" borderId="2" xfId="0" applyFont="1" applyFill="1" applyBorder="1" applyAlignment="1">
      <alignment horizontal="centerContinuous" vertical="center" wrapText="1"/>
    </xf>
    <xf numFmtId="0" fontId="5" fillId="4" borderId="3" xfId="0" applyFont="1" applyFill="1" applyBorder="1" applyAlignment="1">
      <alignment horizontal="centerContinuous" vertical="center" wrapText="1"/>
    </xf>
    <xf numFmtId="0" fontId="5" fillId="4" borderId="1" xfId="0" applyFont="1" applyFill="1" applyBorder="1" applyAlignment="1">
      <alignment horizontal="center" vertical="center"/>
    </xf>
    <xf numFmtId="0" fontId="8" fillId="0" borderId="2" xfId="0" applyFont="1" applyBorder="1" applyAlignment="1">
      <alignment horizontal="left" vertical="center"/>
    </xf>
    <xf numFmtId="0" fontId="5" fillId="4" borderId="2" xfId="0" applyFont="1" applyFill="1" applyBorder="1" applyAlignment="1">
      <alignment horizontal="left" vertical="center"/>
    </xf>
    <xf numFmtId="0" fontId="5" fillId="4" borderId="3" xfId="0" applyFont="1" applyFill="1" applyBorder="1" applyAlignment="1">
      <alignment horizontal="left" vertical="center"/>
    </xf>
    <xf numFmtId="0" fontId="5" fillId="6" borderId="1" xfId="0" applyFont="1" applyFill="1" applyBorder="1" applyAlignment="1">
      <alignment horizontal="center" vertical="center"/>
    </xf>
    <xf numFmtId="0" fontId="5" fillId="8" borderId="1" xfId="0" applyFont="1" applyFill="1" applyBorder="1" applyAlignment="1">
      <alignment horizontal="center" vertical="center"/>
    </xf>
    <xf numFmtId="0" fontId="5" fillId="10" borderId="1" xfId="0" applyFont="1" applyFill="1" applyBorder="1" applyAlignment="1">
      <alignment horizontal="center" vertical="center"/>
    </xf>
    <xf numFmtId="0" fontId="5" fillId="10" borderId="2" xfId="0" applyFont="1" applyFill="1" applyBorder="1" applyAlignment="1">
      <alignment horizontal="left" vertical="center"/>
    </xf>
    <xf numFmtId="0" fontId="5" fillId="10" borderId="3" xfId="0" applyFont="1" applyFill="1" applyBorder="1" applyAlignment="1">
      <alignment horizontal="left" vertical="center"/>
    </xf>
    <xf numFmtId="0" fontId="5" fillId="12" borderId="1" xfId="0" applyFont="1" applyFill="1" applyBorder="1" applyAlignment="1">
      <alignment horizontal="center" vertical="center"/>
    </xf>
    <xf numFmtId="0" fontId="5" fillId="12" borderId="2" xfId="0" applyFont="1" applyFill="1" applyBorder="1" applyAlignment="1">
      <alignment horizontal="left" vertical="center"/>
    </xf>
    <xf numFmtId="0" fontId="5" fillId="12" borderId="3" xfId="0" applyFont="1" applyFill="1" applyBorder="1" applyAlignment="1">
      <alignment horizontal="left" vertical="center"/>
    </xf>
    <xf numFmtId="0" fontId="5" fillId="13" borderId="2" xfId="0" applyFont="1" applyFill="1" applyBorder="1" applyAlignment="1">
      <alignment horizontal="center" vertical="center"/>
    </xf>
    <xf numFmtId="0" fontId="5" fillId="13" borderId="3" xfId="0" applyFont="1" applyFill="1" applyBorder="1" applyAlignment="1">
      <alignment horizontal="center" vertical="center"/>
    </xf>
    <xf numFmtId="0" fontId="5" fillId="13" borderId="4" xfId="0" applyFont="1" applyFill="1" applyBorder="1" applyAlignment="1">
      <alignment horizontal="center" vertical="center"/>
    </xf>
    <xf numFmtId="0" fontId="5" fillId="8" borderId="2" xfId="0" applyFont="1" applyFill="1" applyBorder="1" applyAlignment="1">
      <alignment horizontal="left" vertical="center"/>
    </xf>
    <xf numFmtId="0" fontId="5" fillId="8" borderId="3" xfId="0" applyFont="1" applyFill="1" applyBorder="1" applyAlignment="1">
      <alignment horizontal="left" vertical="center"/>
    </xf>
    <xf numFmtId="0" fontId="10" fillId="6" borderId="1" xfId="0" applyFont="1" applyFill="1" applyBorder="1" applyAlignment="1">
      <alignment horizontal="left" vertical="center"/>
    </xf>
    <xf numFmtId="0" fontId="14" fillId="6" borderId="1" xfId="0" applyFont="1" applyFill="1" applyBorder="1" applyAlignment="1">
      <alignment horizontal="left" vertical="center"/>
    </xf>
    <xf numFmtId="0" fontId="16" fillId="0" borderId="8" xfId="2" applyFont="1" applyBorder="1"/>
    <xf numFmtId="0" fontId="7" fillId="0" borderId="2" xfId="2" applyFont="1" applyBorder="1" applyAlignment="1">
      <alignment horizontal="left" vertical="center"/>
    </xf>
    <xf numFmtId="0" fontId="7" fillId="0" borderId="2" xfId="3" applyFont="1" applyBorder="1" applyAlignment="1">
      <alignment horizontal="left"/>
    </xf>
    <xf numFmtId="0" fontId="7" fillId="0" borderId="2" xfId="3" applyFont="1" applyBorder="1" applyAlignment="1">
      <alignment horizontal="left" vertical="top"/>
    </xf>
    <xf numFmtId="0" fontId="5" fillId="6" borderId="2" xfId="0" applyFont="1" applyFill="1" applyBorder="1" applyAlignment="1">
      <alignment horizontal="left" vertical="center"/>
    </xf>
    <xf numFmtId="0" fontId="5" fillId="6" borderId="6" xfId="0" applyFont="1" applyFill="1" applyBorder="1" applyAlignment="1">
      <alignment horizontal="left" vertical="center"/>
    </xf>
    <xf numFmtId="49" fontId="4" fillId="0" borderId="0" xfId="0" applyNumberFormat="1" applyFont="1" applyAlignment="1">
      <alignment horizontal="left" vertical="center"/>
    </xf>
    <xf numFmtId="49" fontId="4" fillId="0" borderId="0" xfId="0" applyNumberFormat="1" applyFont="1" applyAlignment="1">
      <alignment vertical="center"/>
    </xf>
    <xf numFmtId="0" fontId="5" fillId="4" borderId="1" xfId="0" applyFont="1" applyFill="1" applyBorder="1" applyAlignment="1">
      <alignment horizontal="centerContinuous" vertical="center"/>
    </xf>
    <xf numFmtId="0" fontId="5" fillId="8" borderId="1" xfId="0" applyFont="1" applyFill="1" applyBorder="1" applyAlignment="1">
      <alignment horizontal="centerContinuous" vertical="center"/>
    </xf>
    <xf numFmtId="0" fontId="5" fillId="10" borderId="1" xfId="0" applyFont="1" applyFill="1" applyBorder="1" applyAlignment="1">
      <alignment horizontal="centerContinuous" vertical="center"/>
    </xf>
    <xf numFmtId="0" fontId="5" fillId="12" borderId="1" xfId="0" applyFont="1" applyFill="1" applyBorder="1" applyAlignment="1">
      <alignment horizontal="centerContinuous" vertical="center"/>
    </xf>
    <xf numFmtId="0" fontId="14" fillId="6" borderId="2" xfId="0" applyFont="1" applyFill="1" applyBorder="1" applyAlignment="1">
      <alignment horizontal="left" vertical="center"/>
    </xf>
    <xf numFmtId="0" fontId="14" fillId="6" borderId="4" xfId="0" applyFont="1" applyFill="1" applyBorder="1" applyAlignment="1">
      <alignment horizontal="left" vertical="center"/>
    </xf>
    <xf numFmtId="0" fontId="10" fillId="14" borderId="4" xfId="1" applyNumberFormat="1" applyFont="1" applyFill="1" applyBorder="1" applyAlignment="1">
      <alignment horizontal="center" wrapText="1"/>
    </xf>
    <xf numFmtId="0" fontId="10" fillId="14" borderId="13" xfId="0" applyFont="1" applyFill="1" applyBorder="1" applyAlignment="1">
      <alignment horizontal="center" vertical="center"/>
    </xf>
    <xf numFmtId="0" fontId="5" fillId="14" borderId="4" xfId="1" applyNumberFormat="1" applyFont="1" applyFill="1" applyBorder="1" applyAlignment="1">
      <alignment horizontal="center" vertical="center"/>
    </xf>
    <xf numFmtId="0" fontId="16" fillId="0" borderId="0" xfId="2" applyFont="1" applyAlignment="1">
      <alignment wrapText="1"/>
    </xf>
    <xf numFmtId="0" fontId="5" fillId="14" borderId="13" xfId="0" applyFont="1" applyFill="1" applyBorder="1" applyAlignment="1">
      <alignment horizontal="center" vertical="center" wrapText="1"/>
    </xf>
    <xf numFmtId="0" fontId="5" fillId="14" borderId="14" xfId="0" applyFont="1" applyFill="1" applyBorder="1" applyAlignment="1">
      <alignment horizontal="center" vertical="center" wrapText="1"/>
    </xf>
    <xf numFmtId="49" fontId="4" fillId="0" borderId="0" xfId="0" applyNumberFormat="1" applyFont="1" applyAlignment="1">
      <alignment horizontal="centerContinuous" vertical="center"/>
    </xf>
    <xf numFmtId="49" fontId="27" fillId="0" borderId="0" xfId="0" applyNumberFormat="1" applyFont="1" applyAlignment="1">
      <alignment horizontal="left" vertical="center"/>
    </xf>
    <xf numFmtId="0" fontId="28" fillId="14" borderId="4" xfId="1" applyNumberFormat="1" applyFont="1" applyFill="1" applyBorder="1" applyAlignment="1">
      <alignment horizontal="center" vertical="center" wrapText="1"/>
    </xf>
    <xf numFmtId="0" fontId="28" fillId="14" borderId="1" xfId="1" applyNumberFormat="1" applyFont="1" applyFill="1" applyBorder="1" applyAlignment="1">
      <alignment horizontal="center" vertical="center" wrapText="1"/>
    </xf>
    <xf numFmtId="165" fontId="29" fillId="14" borderId="4" xfId="1" applyNumberFormat="1" applyFont="1" applyFill="1" applyBorder="1" applyAlignment="1">
      <alignment horizontal="center" vertical="center" wrapText="1"/>
    </xf>
    <xf numFmtId="165" fontId="29" fillId="14" borderId="1" xfId="1" applyNumberFormat="1" applyFont="1" applyFill="1" applyBorder="1" applyAlignment="1">
      <alignment horizontal="center" vertical="center" wrapText="1"/>
    </xf>
    <xf numFmtId="0" fontId="30" fillId="3" borderId="1" xfId="1" applyNumberFormat="1" applyFont="1" applyFill="1" applyBorder="1" applyAlignment="1">
      <alignment horizontal="center" vertical="center"/>
    </xf>
    <xf numFmtId="165" fontId="30" fillId="3" borderId="1" xfId="1" applyNumberFormat="1" applyFont="1" applyFill="1" applyBorder="1" applyAlignment="1">
      <alignment horizontal="center" vertical="center"/>
    </xf>
    <xf numFmtId="165" fontId="30" fillId="3" borderId="1" xfId="1" applyNumberFormat="1" applyFont="1" applyFill="1" applyBorder="1" applyAlignment="1">
      <alignment horizontal="center" vertical="center" wrapText="1"/>
    </xf>
    <xf numFmtId="0" fontId="29" fillId="5" borderId="1" xfId="0" applyFont="1" applyFill="1" applyBorder="1" applyAlignment="1">
      <alignment horizontal="centerContinuous" vertical="center"/>
    </xf>
    <xf numFmtId="0" fontId="29" fillId="5" borderId="1" xfId="0" applyFont="1" applyFill="1" applyBorder="1" applyAlignment="1">
      <alignment horizontal="center" vertical="center"/>
    </xf>
    <xf numFmtId="0" fontId="29" fillId="5" borderId="1" xfId="0" applyFont="1" applyFill="1" applyBorder="1" applyAlignment="1">
      <alignment horizontal="left" vertical="center"/>
    </xf>
    <xf numFmtId="165" fontId="31" fillId="5" borderId="1" xfId="1" applyNumberFormat="1" applyFont="1" applyFill="1" applyBorder="1" applyAlignment="1">
      <alignment horizontal="right" wrapText="1"/>
    </xf>
    <xf numFmtId="0" fontId="29" fillId="0" borderId="1" xfId="0" applyFont="1" applyBorder="1" applyAlignment="1">
      <alignment horizontal="centerContinuous" vertical="center"/>
    </xf>
    <xf numFmtId="0" fontId="32" fillId="0" borderId="2" xfId="0" applyFont="1" applyBorder="1" applyAlignment="1">
      <alignment horizontal="center" vertical="center"/>
    </xf>
    <xf numFmtId="0" fontId="32" fillId="0" borderId="2" xfId="0" applyFont="1" applyBorder="1" applyAlignment="1">
      <alignment horizontal="left" vertical="center"/>
    </xf>
    <xf numFmtId="165" fontId="31" fillId="0" borderId="1" xfId="1" applyNumberFormat="1" applyFont="1" applyFill="1" applyBorder="1" applyAlignment="1">
      <alignment horizontal="right" wrapText="1"/>
    </xf>
    <xf numFmtId="0" fontId="33" fillId="0" borderId="1" xfId="0" applyFont="1" applyBorder="1" applyAlignment="1">
      <alignment horizontal="center" vertical="center"/>
    </xf>
    <xf numFmtId="0" fontId="33" fillId="0" borderId="2" xfId="0" applyFont="1" applyBorder="1" applyAlignment="1">
      <alignment horizontal="left" vertical="center"/>
    </xf>
    <xf numFmtId="0" fontId="29" fillId="5" borderId="2" xfId="0" applyFont="1" applyFill="1" applyBorder="1" applyAlignment="1">
      <alignment horizontal="left" vertical="center"/>
    </xf>
    <xf numFmtId="165" fontId="29" fillId="5" borderId="1" xfId="1" applyNumberFormat="1" applyFont="1" applyFill="1" applyBorder="1" applyAlignment="1">
      <alignment horizontal="right" wrapText="1"/>
    </xf>
    <xf numFmtId="165" fontId="29" fillId="0" borderId="1" xfId="1" applyNumberFormat="1" applyFont="1" applyFill="1" applyBorder="1" applyAlignment="1">
      <alignment horizontal="right" wrapText="1"/>
    </xf>
    <xf numFmtId="0" fontId="33" fillId="0" borderId="2" xfId="0" applyFont="1" applyBorder="1" applyAlignment="1">
      <alignment vertical="center"/>
    </xf>
    <xf numFmtId="0" fontId="32" fillId="0" borderId="1" xfId="0" applyFont="1" applyBorder="1" applyAlignment="1">
      <alignment horizontal="center" vertical="center"/>
    </xf>
    <xf numFmtId="165" fontId="29" fillId="6" borderId="1" xfId="1" applyNumberFormat="1" applyFont="1" applyFill="1" applyBorder="1" applyAlignment="1">
      <alignment horizontal="right" wrapText="1"/>
    </xf>
    <xf numFmtId="165" fontId="33" fillId="5" borderId="1" xfId="1" applyNumberFormat="1" applyFont="1" applyFill="1" applyBorder="1" applyAlignment="1">
      <alignment horizontal="right" wrapText="1"/>
    </xf>
    <xf numFmtId="0" fontId="29" fillId="0" borderId="1" xfId="0" applyFont="1" applyBorder="1" applyAlignment="1">
      <alignment horizontal="center" vertical="center"/>
    </xf>
    <xf numFmtId="165" fontId="33" fillId="0" borderId="1" xfId="1" applyNumberFormat="1" applyFont="1" applyFill="1" applyBorder="1" applyAlignment="1">
      <alignment horizontal="right" wrapText="1"/>
    </xf>
    <xf numFmtId="0" fontId="33" fillId="0" borderId="2" xfId="0" applyFont="1" applyBorder="1" applyAlignment="1">
      <alignment horizontal="left" vertical="center" wrapText="1"/>
    </xf>
    <xf numFmtId="0" fontId="2" fillId="2" borderId="1" xfId="0" applyFont="1" applyFill="1" applyBorder="1" applyAlignment="1">
      <alignment horizontal="centerContinuous" vertical="center"/>
    </xf>
    <xf numFmtId="0" fontId="3" fillId="2" borderId="1" xfId="0" applyFont="1" applyFill="1" applyBorder="1" applyAlignment="1">
      <alignment horizontal="centerContinuous" vertical="center"/>
    </xf>
    <xf numFmtId="0" fontId="2" fillId="2" borderId="13" xfId="0" applyFont="1" applyFill="1" applyBorder="1" applyAlignment="1">
      <alignment horizontal="centerContinuous" vertical="center"/>
    </xf>
    <xf numFmtId="0" fontId="3" fillId="2" borderId="13" xfId="0" applyFont="1" applyFill="1" applyBorder="1" applyAlignment="1">
      <alignment horizontal="centerContinuous" vertical="center"/>
    </xf>
    <xf numFmtId="0" fontId="5" fillId="4" borderId="14" xfId="0" applyFont="1" applyFill="1" applyBorder="1" applyAlignment="1">
      <alignment horizontal="center" vertical="center"/>
    </xf>
    <xf numFmtId="165" fontId="32" fillId="0" borderId="1" xfId="1" applyNumberFormat="1" applyFont="1" applyFill="1" applyBorder="1" applyAlignment="1">
      <alignment horizontal="right" wrapText="1"/>
    </xf>
    <xf numFmtId="0" fontId="5" fillId="6" borderId="2" xfId="0" applyFont="1" applyFill="1" applyBorder="1" applyAlignment="1">
      <alignment horizontal="center" vertical="center"/>
    </xf>
    <xf numFmtId="0" fontId="29" fillId="5" borderId="13" xfId="0" applyFont="1" applyFill="1" applyBorder="1" applyAlignment="1">
      <alignment horizontal="center" vertical="center"/>
    </xf>
    <xf numFmtId="0" fontId="29" fillId="5" borderId="10" xfId="0" applyFont="1" applyFill="1" applyBorder="1" applyAlignment="1">
      <alignment horizontal="left" vertical="center"/>
    </xf>
    <xf numFmtId="0" fontId="5" fillId="7" borderId="2" xfId="0" applyFont="1" applyFill="1" applyBorder="1" applyAlignment="1">
      <alignment horizontal="left" vertical="center"/>
    </xf>
    <xf numFmtId="0" fontId="5" fillId="7" borderId="4" xfId="0" applyFont="1" applyFill="1" applyBorder="1" applyAlignment="1">
      <alignment horizontal="left" vertical="center"/>
    </xf>
    <xf numFmtId="0" fontId="29" fillId="6" borderId="2" xfId="0" applyFont="1" applyFill="1" applyBorder="1" applyAlignment="1">
      <alignment horizontal="centerContinuous" vertical="center"/>
    </xf>
    <xf numFmtId="165" fontId="29" fillId="6" borderId="4" xfId="1" applyNumberFormat="1" applyFont="1" applyFill="1" applyBorder="1" applyAlignment="1">
      <alignment horizontal="right" wrapText="1"/>
    </xf>
    <xf numFmtId="0" fontId="5" fillId="8" borderId="14" xfId="0" applyFont="1" applyFill="1" applyBorder="1" applyAlignment="1">
      <alignment horizontal="left" vertical="center"/>
    </xf>
    <xf numFmtId="0" fontId="5" fillId="8" borderId="14" xfId="0" applyFont="1" applyFill="1" applyBorder="1" applyAlignment="1">
      <alignment horizontal="centerContinuous" vertical="center"/>
    </xf>
    <xf numFmtId="0" fontId="29" fillId="7" borderId="2" xfId="0" applyFont="1" applyFill="1" applyBorder="1" applyAlignment="1">
      <alignment horizontal="left" vertical="center"/>
    </xf>
    <xf numFmtId="0" fontId="29" fillId="7" borderId="4" xfId="0" applyFont="1" applyFill="1" applyBorder="1" applyAlignment="1">
      <alignment horizontal="left" vertical="center"/>
    </xf>
    <xf numFmtId="0" fontId="5" fillId="8" borderId="4" xfId="0" applyFont="1" applyFill="1" applyBorder="1" applyAlignment="1">
      <alignment horizontal="left" vertical="center"/>
    </xf>
    <xf numFmtId="0" fontId="5" fillId="10" borderId="4" xfId="0" applyFont="1" applyFill="1" applyBorder="1" applyAlignment="1">
      <alignment horizontal="left" vertical="center"/>
    </xf>
    <xf numFmtId="0" fontId="5" fillId="12" borderId="4" xfId="0" applyFont="1" applyFill="1" applyBorder="1" applyAlignment="1">
      <alignment horizontal="left" vertical="center"/>
    </xf>
    <xf numFmtId="0" fontId="29" fillId="14" borderId="13" xfId="0" applyFont="1" applyFill="1" applyBorder="1" applyAlignment="1">
      <alignment horizontal="left" vertical="center"/>
    </xf>
    <xf numFmtId="0" fontId="29" fillId="14" borderId="14" xfId="0" applyFont="1" applyFill="1" applyBorder="1" applyAlignment="1">
      <alignment horizontal="left" vertical="center"/>
    </xf>
    <xf numFmtId="0" fontId="30" fillId="3" borderId="13" xfId="0" applyFont="1" applyFill="1" applyBorder="1" applyAlignment="1">
      <alignment horizontal="center" vertical="center"/>
    </xf>
    <xf numFmtId="0" fontId="30" fillId="3" borderId="13" xfId="0" applyFont="1" applyFill="1" applyBorder="1" applyAlignment="1">
      <alignment horizontal="center" vertical="center" wrapText="1"/>
    </xf>
    <xf numFmtId="0" fontId="30" fillId="3" borderId="10" xfId="0" applyFont="1" applyFill="1" applyBorder="1" applyAlignment="1">
      <alignment horizontal="center" vertical="center"/>
    </xf>
    <xf numFmtId="0" fontId="30" fillId="3" borderId="14" xfId="0" applyFont="1" applyFill="1" applyBorder="1" applyAlignment="1">
      <alignment horizontal="centerContinuous" vertical="center"/>
    </xf>
    <xf numFmtId="0" fontId="30" fillId="3" borderId="14" xfId="0" applyFont="1" applyFill="1" applyBorder="1" applyAlignment="1">
      <alignment horizontal="center" vertical="center" wrapText="1"/>
    </xf>
    <xf numFmtId="0" fontId="30" fillId="3" borderId="11" xfId="0" applyFont="1" applyFill="1" applyBorder="1" applyAlignment="1">
      <alignment horizontal="center" vertical="center"/>
    </xf>
    <xf numFmtId="0" fontId="30" fillId="3" borderId="14" xfId="0" applyFont="1" applyFill="1" applyBorder="1" applyAlignment="1">
      <alignment horizontal="center" vertical="center"/>
    </xf>
    <xf numFmtId="0" fontId="28" fillId="14" borderId="14" xfId="0" applyFont="1" applyFill="1" applyBorder="1" applyAlignment="1">
      <alignment horizontal="center" vertical="center"/>
    </xf>
    <xf numFmtId="0" fontId="34" fillId="0" borderId="12" xfId="2" applyFont="1" applyBorder="1" applyAlignment="1">
      <alignment horizontal="left" vertical="center"/>
    </xf>
    <xf numFmtId="0" fontId="34" fillId="0" borderId="1" xfId="2" applyFont="1" applyBorder="1" applyAlignment="1">
      <alignment horizontal="left" vertical="center"/>
    </xf>
    <xf numFmtId="0" fontId="34" fillId="0" borderId="5" xfId="2" applyFont="1" applyBorder="1" applyAlignment="1">
      <alignment horizontal="left" vertical="center"/>
    </xf>
    <xf numFmtId="0" fontId="5" fillId="6" borderId="3" xfId="0" applyFont="1" applyFill="1" applyBorder="1" applyAlignment="1">
      <alignment horizontal="left" vertical="center"/>
    </xf>
    <xf numFmtId="0" fontId="5" fillId="6" borderId="4" xfId="0" applyFont="1" applyFill="1" applyBorder="1" applyAlignment="1">
      <alignment horizontal="left" vertical="center"/>
    </xf>
    <xf numFmtId="0" fontId="27" fillId="0" borderId="0" xfId="2" applyFont="1"/>
    <xf numFmtId="0" fontId="36" fillId="0" borderId="0" xfId="0" applyFont="1"/>
    <xf numFmtId="0" fontId="37" fillId="0" borderId="6" xfId="0" applyFont="1" applyBorder="1" applyAlignment="1">
      <alignment horizontal="center"/>
    </xf>
    <xf numFmtId="0" fontId="29" fillId="6" borderId="14" xfId="0" applyFont="1" applyFill="1" applyBorder="1" applyAlignment="1">
      <alignment horizontal="left" vertical="center" wrapText="1"/>
    </xf>
    <xf numFmtId="165" fontId="31" fillId="6" borderId="1" xfId="1" applyNumberFormat="1" applyFont="1" applyFill="1" applyBorder="1" applyAlignment="1">
      <alignment horizontal="right" wrapText="1"/>
    </xf>
    <xf numFmtId="0" fontId="27" fillId="0" borderId="0" xfId="0" applyFont="1" applyAlignment="1">
      <alignment horizontal="left"/>
    </xf>
    <xf numFmtId="0" fontId="37" fillId="0" borderId="0" xfId="0" applyFont="1" applyAlignment="1">
      <alignment horizontal="center"/>
    </xf>
    <xf numFmtId="0" fontId="32" fillId="0" borderId="1" xfId="2" applyFont="1" applyBorder="1" applyAlignment="1">
      <alignment horizontal="left" vertical="center" wrapText="1"/>
    </xf>
    <xf numFmtId="165" fontId="32" fillId="0" borderId="1" xfId="1" applyNumberFormat="1" applyFont="1" applyFill="1" applyBorder="1" applyAlignment="1" applyProtection="1">
      <alignment horizontal="right" wrapText="1"/>
    </xf>
    <xf numFmtId="0" fontId="32" fillId="0" borderId="0" xfId="2" applyFont="1" applyAlignment="1">
      <alignment horizontal="left"/>
    </xf>
    <xf numFmtId="0" fontId="32" fillId="0" borderId="2" xfId="2" applyFont="1" applyBorder="1" applyAlignment="1">
      <alignment horizontal="left" vertical="center" wrapText="1"/>
    </xf>
    <xf numFmtId="0" fontId="27" fillId="0" borderId="0" xfId="2" applyFont="1" applyAlignment="1">
      <alignment horizontal="left"/>
    </xf>
    <xf numFmtId="0" fontId="27" fillId="0" borderId="0" xfId="2" applyFont="1" applyAlignment="1">
      <alignment wrapText="1"/>
    </xf>
    <xf numFmtId="0" fontId="32" fillId="0" borderId="0" xfId="2" applyFont="1"/>
    <xf numFmtId="0" fontId="29" fillId="6" borderId="1" xfId="0" applyFont="1" applyFill="1" applyBorder="1" applyAlignment="1">
      <alignment horizontal="left" vertical="center" wrapText="1"/>
    </xf>
    <xf numFmtId="0" fontId="27" fillId="0" borderId="0" xfId="2" applyFont="1" applyAlignment="1">
      <alignment horizontal="left" wrapText="1"/>
    </xf>
    <xf numFmtId="0" fontId="32" fillId="0" borderId="2" xfId="3" applyFont="1" applyBorder="1" applyAlignment="1">
      <alignment horizontal="left" wrapText="1"/>
    </xf>
    <xf numFmtId="0" fontId="32" fillId="0" borderId="0" xfId="2" applyFont="1" applyAlignment="1">
      <alignment horizontal="left" wrapText="1"/>
    </xf>
    <xf numFmtId="0" fontId="32" fillId="0" borderId="2" xfId="3" applyFont="1" applyBorder="1" applyAlignment="1">
      <alignment horizontal="left" vertical="top" wrapText="1"/>
    </xf>
    <xf numFmtId="0" fontId="27" fillId="0" borderId="0" xfId="2" applyFont="1" applyAlignment="1">
      <alignment horizontal="left" vertical="top" wrapText="1"/>
    </xf>
    <xf numFmtId="0" fontId="29" fillId="6" borderId="2" xfId="0" applyFont="1" applyFill="1" applyBorder="1" applyAlignment="1">
      <alignment horizontal="left" vertical="center" wrapText="1"/>
    </xf>
    <xf numFmtId="165" fontId="29" fillId="16" borderId="1" xfId="1" applyNumberFormat="1" applyFont="1" applyFill="1" applyBorder="1" applyAlignment="1">
      <alignment horizontal="right" wrapText="1"/>
    </xf>
    <xf numFmtId="0" fontId="29" fillId="6" borderId="6" xfId="0" applyFont="1" applyFill="1" applyBorder="1" applyAlignment="1">
      <alignment horizontal="left" vertical="center" wrapText="1"/>
    </xf>
    <xf numFmtId="165" fontId="29" fillId="6" borderId="7" xfId="1" applyNumberFormat="1" applyFont="1" applyFill="1" applyBorder="1" applyAlignment="1">
      <alignment horizontal="right" wrapText="1"/>
    </xf>
    <xf numFmtId="0" fontId="29" fillId="0" borderId="0" xfId="0" applyFont="1" applyAlignment="1">
      <alignment horizontal="left" vertical="center" wrapText="1"/>
    </xf>
    <xf numFmtId="165" fontId="29" fillId="0" borderId="0" xfId="1" applyNumberFormat="1" applyFont="1" applyFill="1" applyBorder="1" applyAlignment="1">
      <alignment wrapText="1"/>
    </xf>
    <xf numFmtId="0" fontId="29" fillId="6" borderId="1" xfId="0" applyFont="1" applyFill="1" applyBorder="1" applyAlignment="1">
      <alignment horizontal="left" vertical="center"/>
    </xf>
    <xf numFmtId="0" fontId="5" fillId="13" borderId="11" xfId="0" applyFont="1" applyFill="1" applyBorder="1" applyAlignment="1">
      <alignment horizontal="center" vertical="center"/>
    </xf>
    <xf numFmtId="0" fontId="29" fillId="5" borderId="14" xfId="0" applyFont="1" applyFill="1" applyBorder="1" applyAlignment="1">
      <alignment horizontal="center" vertical="center"/>
    </xf>
    <xf numFmtId="0" fontId="5" fillId="13" borderId="10" xfId="0" applyFont="1" applyFill="1" applyBorder="1" applyAlignment="1">
      <alignment horizontal="center" vertical="center"/>
    </xf>
    <xf numFmtId="0" fontId="29" fillId="5" borderId="12" xfId="0" applyFont="1" applyFill="1" applyBorder="1" applyAlignment="1">
      <alignment horizontal="left" vertical="center"/>
    </xf>
    <xf numFmtId="0" fontId="33" fillId="0" borderId="13" xfId="0" applyFont="1" applyBorder="1" applyAlignment="1">
      <alignment horizontal="center" vertical="center"/>
    </xf>
    <xf numFmtId="0" fontId="33" fillId="0" borderId="10" xfId="0" applyFont="1" applyBorder="1" applyAlignment="1">
      <alignment horizontal="left" vertical="center"/>
    </xf>
    <xf numFmtId="0" fontId="27" fillId="0" borderId="0" xfId="0" applyFont="1"/>
    <xf numFmtId="0" fontId="38" fillId="0" borderId="0" xfId="0" applyFont="1"/>
    <xf numFmtId="0" fontId="39" fillId="0" borderId="0" xfId="0" applyFont="1" applyAlignment="1">
      <alignment horizontal="left"/>
    </xf>
    <xf numFmtId="0" fontId="40" fillId="0" borderId="0" xfId="0" applyFont="1" applyAlignment="1">
      <alignment horizontal="center"/>
    </xf>
    <xf numFmtId="0" fontId="39" fillId="0" borderId="0" xfId="2" applyFont="1" applyAlignment="1">
      <alignment horizontal="left"/>
    </xf>
    <xf numFmtId="0" fontId="39" fillId="0" borderId="0" xfId="2" applyFont="1"/>
    <xf numFmtId="0" fontId="3" fillId="2" borderId="1" xfId="0" applyFont="1" applyFill="1" applyBorder="1" applyAlignment="1">
      <alignment horizontal="centerContinuous" vertical="top"/>
    </xf>
    <xf numFmtId="0" fontId="30" fillId="3" borderId="4" xfId="1" applyNumberFormat="1" applyFont="1" applyFill="1" applyBorder="1" applyAlignment="1">
      <alignment horizontal="center" vertical="top"/>
    </xf>
    <xf numFmtId="0" fontId="30" fillId="3" borderId="1" xfId="1" applyNumberFormat="1" applyFont="1" applyFill="1" applyBorder="1" applyAlignment="1">
      <alignment horizontal="center" vertical="top"/>
    </xf>
    <xf numFmtId="165" fontId="5" fillId="4" borderId="1" xfId="1" applyNumberFormat="1" applyFont="1" applyFill="1" applyBorder="1" applyAlignment="1">
      <alignment horizontal="center" vertical="top"/>
    </xf>
    <xf numFmtId="165" fontId="31" fillId="5" borderId="1" xfId="1" applyNumberFormat="1" applyFont="1" applyFill="1" applyBorder="1" applyAlignment="1" applyProtection="1">
      <alignment horizontal="center" vertical="top"/>
      <protection locked="0"/>
    </xf>
    <xf numFmtId="165" fontId="29" fillId="5" borderId="1" xfId="1" applyNumberFormat="1" applyFont="1" applyFill="1" applyBorder="1" applyAlignment="1" applyProtection="1">
      <alignment horizontal="center" vertical="top"/>
      <protection locked="0"/>
    </xf>
    <xf numFmtId="165" fontId="33" fillId="0" borderId="1" xfId="1" applyNumberFormat="1" applyFont="1" applyBorder="1" applyAlignment="1" applyProtection="1">
      <alignment horizontal="center" vertical="top"/>
      <protection locked="0"/>
    </xf>
    <xf numFmtId="165" fontId="33" fillId="0" borderId="1" xfId="1" applyNumberFormat="1" applyFont="1" applyBorder="1" applyAlignment="1" applyProtection="1">
      <alignment horizontal="center" vertical="top"/>
    </xf>
    <xf numFmtId="165" fontId="32" fillId="0" borderId="1" xfId="1" applyNumberFormat="1" applyFont="1" applyFill="1" applyBorder="1" applyAlignment="1" applyProtection="1">
      <alignment horizontal="center" vertical="top"/>
      <protection locked="0"/>
    </xf>
    <xf numFmtId="165" fontId="33" fillId="0" borderId="1" xfId="1" applyNumberFormat="1" applyFont="1" applyFill="1" applyBorder="1" applyAlignment="1" applyProtection="1">
      <alignment horizontal="center" vertical="top"/>
      <protection locked="0"/>
    </xf>
    <xf numFmtId="165" fontId="5" fillId="6" borderId="4" xfId="1" applyNumberFormat="1" applyFont="1" applyFill="1" applyBorder="1" applyAlignment="1">
      <alignment horizontal="center" vertical="top"/>
    </xf>
    <xf numFmtId="165" fontId="5" fillId="6" borderId="1" xfId="1" applyNumberFormat="1" applyFont="1" applyFill="1" applyBorder="1" applyAlignment="1">
      <alignment horizontal="center" vertical="top"/>
    </xf>
    <xf numFmtId="165" fontId="5" fillId="8" borderId="1" xfId="0" applyNumberFormat="1" applyFont="1" applyFill="1" applyBorder="1" applyAlignment="1">
      <alignment horizontal="center" vertical="top"/>
    </xf>
    <xf numFmtId="165" fontId="5" fillId="0" borderId="1" xfId="0" applyNumberFormat="1" applyFont="1" applyBorder="1" applyAlignment="1" applyProtection="1">
      <alignment horizontal="center" vertical="top"/>
      <protection locked="0"/>
    </xf>
    <xf numFmtId="165" fontId="5" fillId="11" borderId="1" xfId="0" applyNumberFormat="1" applyFont="1" applyFill="1" applyBorder="1" applyAlignment="1" applyProtection="1">
      <alignment horizontal="center" vertical="top"/>
      <protection locked="0"/>
    </xf>
    <xf numFmtId="165" fontId="5" fillId="12" borderId="1" xfId="0" applyNumberFormat="1" applyFont="1" applyFill="1" applyBorder="1" applyAlignment="1">
      <alignment horizontal="center" vertical="top"/>
    </xf>
    <xf numFmtId="0" fontId="5" fillId="13" borderId="3" xfId="0" applyFont="1" applyFill="1" applyBorder="1" applyAlignment="1">
      <alignment horizontal="center" vertical="top"/>
    </xf>
    <xf numFmtId="0" fontId="5" fillId="13" borderId="4" xfId="0" applyFont="1" applyFill="1" applyBorder="1" applyAlignment="1">
      <alignment horizontal="center" vertical="top"/>
    </xf>
    <xf numFmtId="165" fontId="5" fillId="6" borderId="1" xfId="1" applyNumberFormat="1" applyFont="1" applyFill="1" applyBorder="1" applyAlignment="1">
      <alignment horizontal="right" vertical="top"/>
    </xf>
    <xf numFmtId="165" fontId="33" fillId="5" borderId="1" xfId="1" applyNumberFormat="1" applyFont="1" applyFill="1" applyBorder="1" applyAlignment="1" applyProtection="1">
      <alignment horizontal="right" vertical="top"/>
      <protection locked="0"/>
    </xf>
    <xf numFmtId="165" fontId="33" fillId="0" borderId="1" xfId="1" applyNumberFormat="1" applyFont="1" applyBorder="1" applyAlignment="1" applyProtection="1">
      <alignment horizontal="right" vertical="top"/>
      <protection locked="0"/>
    </xf>
    <xf numFmtId="165" fontId="5" fillId="8" borderId="1" xfId="1" applyNumberFormat="1" applyFont="1" applyFill="1" applyBorder="1" applyAlignment="1">
      <alignment horizontal="right" vertical="top"/>
    </xf>
    <xf numFmtId="165" fontId="4" fillId="0" borderId="0" xfId="1" applyNumberFormat="1" applyFont="1" applyAlignment="1">
      <alignment vertical="top"/>
    </xf>
    <xf numFmtId="0" fontId="7" fillId="0" borderId="0" xfId="2" applyFont="1" applyAlignment="1">
      <alignment horizontal="center" vertical="top" wrapText="1"/>
    </xf>
    <xf numFmtId="165" fontId="7" fillId="0" borderId="0" xfId="1" applyNumberFormat="1" applyFont="1" applyFill="1" applyBorder="1" applyAlignment="1">
      <alignment vertical="top"/>
    </xf>
    <xf numFmtId="165" fontId="4" fillId="0" borderId="0" xfId="1" applyNumberFormat="1" applyFont="1" applyFill="1" applyAlignment="1">
      <alignment vertical="top"/>
    </xf>
    <xf numFmtId="0" fontId="16" fillId="0" borderId="8" xfId="2" applyFont="1" applyBorder="1" applyAlignment="1">
      <alignment vertical="top" wrapText="1"/>
    </xf>
    <xf numFmtId="0" fontId="29" fillId="14" borderId="1" xfId="1" applyNumberFormat="1" applyFont="1" applyFill="1" applyBorder="1" applyAlignment="1">
      <alignment horizontal="center" vertical="top"/>
    </xf>
    <xf numFmtId="165" fontId="6" fillId="6" borderId="1" xfId="1" applyNumberFormat="1" applyFont="1" applyFill="1" applyBorder="1" applyAlignment="1">
      <alignment horizontal="right" vertical="top"/>
    </xf>
    <xf numFmtId="165" fontId="7" fillId="0" borderId="1" xfId="1" applyNumberFormat="1" applyFont="1" applyFill="1" applyBorder="1" applyAlignment="1">
      <alignment horizontal="right" vertical="top"/>
    </xf>
    <xf numFmtId="165" fontId="7" fillId="0" borderId="1" xfId="1" applyNumberFormat="1" applyFont="1" applyFill="1" applyBorder="1" applyAlignment="1" applyProtection="1">
      <alignment horizontal="right" vertical="top"/>
    </xf>
    <xf numFmtId="165" fontId="7" fillId="15" borderId="1" xfId="1" applyNumberFormat="1" applyFont="1" applyFill="1" applyBorder="1" applyAlignment="1" applyProtection="1">
      <alignment horizontal="right" vertical="top"/>
    </xf>
    <xf numFmtId="165" fontId="5" fillId="16" borderId="1" xfId="1" applyNumberFormat="1" applyFont="1" applyFill="1" applyBorder="1" applyAlignment="1">
      <alignment horizontal="right" vertical="top"/>
    </xf>
    <xf numFmtId="165" fontId="5" fillId="6" borderId="7" xfId="1" applyNumberFormat="1" applyFont="1" applyFill="1" applyBorder="1" applyAlignment="1">
      <alignment horizontal="right" vertical="top"/>
    </xf>
    <xf numFmtId="165" fontId="5" fillId="0" borderId="0" xfId="1" applyNumberFormat="1" applyFont="1" applyFill="1" applyBorder="1" applyAlignment="1">
      <alignment vertical="top" wrapText="1"/>
    </xf>
    <xf numFmtId="3" fontId="20" fillId="0" borderId="0" xfId="3" applyNumberFormat="1" applyFont="1" applyAlignment="1">
      <alignment horizontal="center" vertical="top"/>
    </xf>
    <xf numFmtId="3" fontId="19" fillId="0" borderId="0" xfId="3" applyNumberFormat="1" applyFont="1" applyAlignment="1">
      <alignment horizontal="center" vertical="top"/>
    </xf>
    <xf numFmtId="3" fontId="21" fillId="0" borderId="0" xfId="3" applyNumberFormat="1" applyFont="1" applyAlignment="1">
      <alignment horizontal="center" vertical="top"/>
    </xf>
    <xf numFmtId="0" fontId="6" fillId="0" borderId="0" xfId="3" applyFont="1" applyAlignment="1">
      <alignment horizontal="left" vertical="top"/>
    </xf>
    <xf numFmtId="0" fontId="6" fillId="0" borderId="0" xfId="3" applyFont="1" applyAlignment="1">
      <alignment horizontal="center" vertical="top"/>
    </xf>
    <xf numFmtId="0" fontId="29" fillId="0" borderId="0" xfId="0" applyFont="1" applyAlignment="1">
      <alignment vertical="top" wrapText="1"/>
    </xf>
    <xf numFmtId="165" fontId="27" fillId="0" borderId="0" xfId="1" applyNumberFormat="1" applyFont="1" applyFill="1" applyBorder="1" applyAlignment="1">
      <alignment vertical="top"/>
    </xf>
    <xf numFmtId="0" fontId="30" fillId="14" borderId="13" xfId="0" applyFont="1" applyFill="1" applyBorder="1" applyAlignment="1">
      <alignment horizontal="left" vertical="center"/>
    </xf>
    <xf numFmtId="0" fontId="30" fillId="14" borderId="4" xfId="1" applyNumberFormat="1" applyFont="1" applyFill="1" applyBorder="1" applyAlignment="1">
      <alignment horizontal="center" vertical="top"/>
    </xf>
    <xf numFmtId="0" fontId="30" fillId="14" borderId="1" xfId="1" applyNumberFormat="1" applyFont="1" applyFill="1" applyBorder="1" applyAlignment="1">
      <alignment horizontal="center" vertical="top"/>
    </xf>
    <xf numFmtId="0" fontId="30" fillId="14" borderId="14" xfId="0" applyFont="1" applyFill="1" applyBorder="1" applyAlignment="1">
      <alignment horizontal="left" vertical="center"/>
    </xf>
    <xf numFmtId="0" fontId="30" fillId="14" borderId="4" xfId="1" applyNumberFormat="1" applyFont="1" applyFill="1" applyBorder="1" applyAlignment="1">
      <alignment horizontal="center" vertical="top" wrapText="1"/>
    </xf>
    <xf numFmtId="0" fontId="30" fillId="14" borderId="1" xfId="1" applyNumberFormat="1" applyFont="1" applyFill="1" applyBorder="1" applyAlignment="1">
      <alignment horizontal="center" vertical="top" wrapText="1"/>
    </xf>
    <xf numFmtId="0" fontId="41" fillId="0" borderId="12" xfId="2" applyFont="1" applyBorder="1" applyAlignment="1">
      <alignment horizontal="left" vertical="center"/>
    </xf>
    <xf numFmtId="165" fontId="41" fillId="0" borderId="1" xfId="2" applyNumberFormat="1" applyFont="1" applyBorder="1" applyAlignment="1" applyProtection="1">
      <alignment horizontal="right" vertical="top"/>
      <protection locked="0"/>
    </xf>
    <xf numFmtId="165" fontId="41" fillId="18" borderId="1" xfId="2" applyNumberFormat="1" applyFont="1" applyFill="1" applyBorder="1" applyAlignment="1">
      <alignment horizontal="right" vertical="top"/>
    </xf>
    <xf numFmtId="0" fontId="41" fillId="0" borderId="2" xfId="2" applyFont="1" applyBorder="1" applyAlignment="1">
      <alignment horizontal="left" vertical="center"/>
    </xf>
    <xf numFmtId="165" fontId="41" fillId="17" borderId="1" xfId="2" applyNumberFormat="1" applyFont="1" applyFill="1" applyBorder="1" applyAlignment="1" applyProtection="1">
      <alignment horizontal="right" vertical="top"/>
      <protection locked="0"/>
    </xf>
    <xf numFmtId="0" fontId="41" fillId="0" borderId="9" xfId="2" applyFont="1" applyBorder="1" applyAlignment="1">
      <alignment horizontal="left" vertical="center"/>
    </xf>
    <xf numFmtId="165" fontId="42" fillId="0" borderId="5" xfId="2" applyNumberFormat="1" applyFont="1" applyBorder="1" applyAlignment="1">
      <alignment horizontal="right" vertical="top"/>
    </xf>
    <xf numFmtId="165" fontId="31" fillId="5" borderId="1" xfId="1" applyNumberFormat="1" applyFont="1" applyFill="1" applyBorder="1" applyAlignment="1" applyProtection="1">
      <alignment horizontal="center" vertical="top"/>
    </xf>
    <xf numFmtId="165" fontId="31" fillId="5" borderId="15" xfId="1" applyNumberFormat="1" applyFont="1" applyFill="1" applyBorder="1" applyAlignment="1" applyProtection="1">
      <alignment horizontal="center" vertical="top"/>
    </xf>
    <xf numFmtId="0" fontId="32" fillId="0" borderId="15" xfId="0" applyFont="1" applyBorder="1" applyAlignment="1">
      <alignment horizontal="center" vertical="top"/>
    </xf>
    <xf numFmtId="165" fontId="33" fillId="5" borderId="1" xfId="1" applyNumberFormat="1" applyFont="1" applyFill="1" applyBorder="1" applyAlignment="1" applyProtection="1">
      <alignment horizontal="right" vertical="top"/>
    </xf>
    <xf numFmtId="165" fontId="33" fillId="0" borderId="1" xfId="1" applyNumberFormat="1" applyFont="1" applyBorder="1" applyAlignment="1" applyProtection="1">
      <alignment horizontal="right" vertical="top"/>
    </xf>
    <xf numFmtId="165" fontId="33" fillId="5" borderId="16" xfId="1" applyNumberFormat="1" applyFont="1" applyFill="1" applyBorder="1" applyAlignment="1" applyProtection="1">
      <alignment horizontal="right" vertical="top"/>
    </xf>
    <xf numFmtId="165" fontId="33" fillId="0" borderId="16" xfId="1" applyNumberFormat="1" applyFont="1" applyBorder="1" applyAlignment="1" applyProtection="1">
      <alignment horizontal="right" vertical="top"/>
    </xf>
    <xf numFmtId="165" fontId="32" fillId="0" borderId="1" xfId="0" applyNumberFormat="1" applyFont="1" applyBorder="1" applyAlignment="1">
      <alignment horizontal="center" vertical="top"/>
    </xf>
    <xf numFmtId="0" fontId="30" fillId="3" borderId="4" xfId="1" applyNumberFormat="1" applyFont="1" applyFill="1" applyBorder="1" applyAlignment="1" applyProtection="1">
      <alignment horizontal="center" vertical="top"/>
    </xf>
    <xf numFmtId="0" fontId="30" fillId="3" borderId="1" xfId="1" applyNumberFormat="1" applyFont="1" applyFill="1" applyBorder="1" applyAlignment="1" applyProtection="1">
      <alignment horizontal="center" vertical="top"/>
    </xf>
    <xf numFmtId="165" fontId="30" fillId="3" borderId="1" xfId="1" applyNumberFormat="1" applyFont="1" applyFill="1" applyBorder="1" applyAlignment="1" applyProtection="1">
      <alignment horizontal="center" vertical="center" wrapText="1"/>
    </xf>
    <xf numFmtId="165" fontId="5" fillId="4" borderId="1" xfId="1" applyNumberFormat="1" applyFont="1" applyFill="1" applyBorder="1" applyAlignment="1" applyProtection="1">
      <alignment horizontal="center" vertical="top"/>
    </xf>
    <xf numFmtId="165" fontId="29" fillId="5" borderId="1" xfId="1" applyNumberFormat="1" applyFont="1" applyFill="1" applyBorder="1" applyAlignment="1" applyProtection="1">
      <alignment horizontal="center" vertical="top"/>
    </xf>
    <xf numFmtId="165" fontId="32" fillId="0" borderId="1" xfId="1" applyNumberFormat="1" applyFont="1" applyFill="1" applyBorder="1" applyAlignment="1" applyProtection="1">
      <alignment horizontal="center" vertical="top"/>
    </xf>
    <xf numFmtId="165" fontId="33" fillId="0" borderId="1" xfId="1" applyNumberFormat="1" applyFont="1" applyFill="1" applyBorder="1" applyAlignment="1" applyProtection="1">
      <alignment horizontal="center" vertical="top"/>
    </xf>
    <xf numFmtId="165" fontId="5" fillId="6" borderId="4" xfId="1" applyNumberFormat="1" applyFont="1" applyFill="1" applyBorder="1" applyAlignment="1" applyProtection="1">
      <alignment horizontal="center" vertical="top"/>
    </xf>
    <xf numFmtId="165" fontId="5" fillId="0" borderId="1" xfId="0" applyNumberFormat="1" applyFont="1" applyBorder="1" applyAlignment="1">
      <alignment horizontal="center" vertical="top"/>
    </xf>
    <xf numFmtId="165" fontId="5" fillId="13" borderId="3" xfId="0" applyNumberFormat="1" applyFont="1" applyFill="1" applyBorder="1" applyAlignment="1">
      <alignment horizontal="center" vertical="top"/>
    </xf>
    <xf numFmtId="165" fontId="5" fillId="6" borderId="1" xfId="1" applyNumberFormat="1" applyFont="1" applyFill="1" applyBorder="1" applyAlignment="1" applyProtection="1">
      <alignment horizontal="right" vertical="top"/>
    </xf>
    <xf numFmtId="165" fontId="5" fillId="8" borderId="1" xfId="1" applyNumberFormat="1" applyFont="1" applyFill="1" applyBorder="1" applyAlignment="1" applyProtection="1">
      <alignment horizontal="right" vertical="top"/>
    </xf>
    <xf numFmtId="165" fontId="4" fillId="0" borderId="0" xfId="1" applyNumberFormat="1" applyFont="1" applyAlignment="1" applyProtection="1">
      <alignment vertical="top"/>
    </xf>
    <xf numFmtId="165" fontId="29" fillId="0" borderId="0" xfId="0" applyNumberFormat="1" applyFont="1" applyAlignment="1">
      <alignment vertical="top" wrapText="1"/>
    </xf>
    <xf numFmtId="165" fontId="7" fillId="0" borderId="0" xfId="2" applyNumberFormat="1" applyFont="1" applyAlignment="1">
      <alignment horizontal="center" vertical="top" wrapText="1"/>
    </xf>
    <xf numFmtId="165" fontId="27" fillId="0" borderId="0" xfId="1" applyNumberFormat="1" applyFont="1" applyFill="1" applyBorder="1" applyAlignment="1" applyProtection="1">
      <alignment vertical="top"/>
    </xf>
    <xf numFmtId="165" fontId="7" fillId="0" borderId="0" xfId="1" applyNumberFormat="1" applyFont="1" applyFill="1" applyBorder="1" applyAlignment="1" applyProtection="1">
      <alignment vertical="top"/>
    </xf>
    <xf numFmtId="0" fontId="30" fillId="14" borderId="4" xfId="1" applyNumberFormat="1" applyFont="1" applyFill="1" applyBorder="1" applyAlignment="1" applyProtection="1">
      <alignment horizontal="center" vertical="top"/>
    </xf>
    <xf numFmtId="0" fontId="30" fillId="14" borderId="1" xfId="1" applyNumberFormat="1" applyFont="1" applyFill="1" applyBorder="1" applyAlignment="1" applyProtection="1">
      <alignment horizontal="center" vertical="top"/>
    </xf>
    <xf numFmtId="0" fontId="30" fillId="14" borderId="4" xfId="1" applyNumberFormat="1" applyFont="1" applyFill="1" applyBorder="1" applyAlignment="1" applyProtection="1">
      <alignment horizontal="center" vertical="top" wrapText="1"/>
    </xf>
    <xf numFmtId="0" fontId="30" fillId="14" borderId="1" xfId="1" applyNumberFormat="1" applyFont="1" applyFill="1" applyBorder="1" applyAlignment="1" applyProtection="1">
      <alignment horizontal="center" vertical="top" wrapText="1"/>
    </xf>
    <xf numFmtId="165" fontId="41" fillId="0" borderId="1" xfId="2" applyNumberFormat="1" applyFont="1" applyBorder="1" applyAlignment="1">
      <alignment horizontal="right" vertical="top"/>
    </xf>
    <xf numFmtId="165" fontId="41" fillId="17" borderId="1" xfId="2" applyNumberFormat="1" applyFont="1" applyFill="1" applyBorder="1" applyAlignment="1">
      <alignment horizontal="right" vertical="top"/>
    </xf>
    <xf numFmtId="165" fontId="4" fillId="0" borderId="0" xfId="1" applyNumberFormat="1" applyFont="1" applyFill="1" applyAlignment="1" applyProtection="1">
      <alignment vertical="top"/>
    </xf>
    <xf numFmtId="165" fontId="16" fillId="0" borderId="8" xfId="2" applyNumberFormat="1" applyFont="1" applyBorder="1" applyAlignment="1">
      <alignment vertical="top" wrapText="1"/>
    </xf>
    <xf numFmtId="0" fontId="29" fillId="14" borderId="1" xfId="1" applyNumberFormat="1" applyFont="1" applyFill="1" applyBorder="1" applyAlignment="1" applyProtection="1">
      <alignment horizontal="center" vertical="top"/>
    </xf>
    <xf numFmtId="165" fontId="6" fillId="6" borderId="1" xfId="1" applyNumberFormat="1" applyFont="1" applyFill="1" applyBorder="1" applyAlignment="1" applyProtection="1">
      <alignment horizontal="right" vertical="top"/>
    </xf>
    <xf numFmtId="0" fontId="9" fillId="0" borderId="17" xfId="0" applyFont="1" applyBorder="1"/>
    <xf numFmtId="0" fontId="39" fillId="0" borderId="18" xfId="0" applyFont="1" applyBorder="1" applyAlignment="1">
      <alignment horizontal="left"/>
    </xf>
    <xf numFmtId="0" fontId="9" fillId="0" borderId="19" xfId="0" applyFont="1" applyBorder="1"/>
    <xf numFmtId="0" fontId="40" fillId="0" borderId="20" xfId="0" applyFont="1" applyBorder="1" applyAlignment="1">
      <alignment horizontal="center"/>
    </xf>
    <xf numFmtId="0" fontId="39" fillId="0" borderId="20" xfId="2" applyFont="1" applyBorder="1" applyAlignment="1">
      <alignment horizontal="left"/>
    </xf>
    <xf numFmtId="0" fontId="39" fillId="0" borderId="20" xfId="2" applyFont="1" applyBorder="1"/>
    <xf numFmtId="165" fontId="5" fillId="16" borderId="1" xfId="1" applyNumberFormat="1" applyFont="1" applyFill="1" applyBorder="1" applyAlignment="1" applyProtection="1">
      <alignment horizontal="right" vertical="top"/>
    </xf>
    <xf numFmtId="0" fontId="39" fillId="0" borderId="18" xfId="2" applyFont="1" applyBorder="1"/>
    <xf numFmtId="165" fontId="5" fillId="6" borderId="7" xfId="1" applyNumberFormat="1" applyFont="1" applyFill="1" applyBorder="1" applyAlignment="1" applyProtection="1">
      <alignment horizontal="right" vertical="top"/>
    </xf>
    <xf numFmtId="165" fontId="5" fillId="8" borderId="1" xfId="0" applyNumberFormat="1" applyFont="1" applyFill="1" applyBorder="1" applyAlignment="1">
      <alignment horizontal="right" vertical="center" wrapText="1"/>
    </xf>
    <xf numFmtId="165" fontId="5" fillId="9" borderId="1" xfId="0" applyNumberFormat="1" applyFont="1" applyFill="1" applyBorder="1" applyAlignment="1">
      <alignment horizontal="right" vertical="center" wrapText="1"/>
    </xf>
    <xf numFmtId="165" fontId="5" fillId="10" borderId="1" xfId="0" applyNumberFormat="1" applyFont="1" applyFill="1" applyBorder="1" applyAlignment="1">
      <alignment horizontal="right" vertical="center" wrapText="1"/>
    </xf>
    <xf numFmtId="165" fontId="5" fillId="11" borderId="1" xfId="0" applyNumberFormat="1" applyFont="1" applyFill="1" applyBorder="1" applyAlignment="1">
      <alignment horizontal="right" vertical="center" wrapText="1"/>
    </xf>
    <xf numFmtId="165" fontId="5" fillId="12" borderId="1" xfId="0" applyNumberFormat="1" applyFont="1" applyFill="1" applyBorder="1" applyAlignment="1">
      <alignment horizontal="right" vertical="center" wrapText="1"/>
    </xf>
    <xf numFmtId="165" fontId="34" fillId="0" borderId="1" xfId="2" applyNumberFormat="1" applyFont="1" applyBorder="1" applyAlignment="1">
      <alignment horizontal="right" wrapText="1"/>
    </xf>
    <xf numFmtId="165" fontId="34" fillId="15" borderId="1" xfId="2" applyNumberFormat="1" applyFont="1" applyFill="1" applyBorder="1" applyAlignment="1">
      <alignment horizontal="right" wrapText="1"/>
    </xf>
    <xf numFmtId="165" fontId="35" fillId="0" borderId="5" xfId="2" applyNumberFormat="1" applyFont="1" applyBorder="1" applyAlignment="1">
      <alignment horizontal="right" wrapText="1"/>
    </xf>
    <xf numFmtId="165" fontId="35" fillId="15" borderId="5" xfId="2" applyNumberFormat="1" applyFont="1" applyFill="1" applyBorder="1" applyAlignment="1">
      <alignment horizontal="right" wrapText="1"/>
    </xf>
    <xf numFmtId="165" fontId="30" fillId="3" borderId="1" xfId="1" applyNumberFormat="1" applyFont="1" applyFill="1" applyBorder="1" applyAlignment="1" applyProtection="1">
      <alignment horizontal="center" vertical="center"/>
    </xf>
    <xf numFmtId="165" fontId="33" fillId="0" borderId="15" xfId="1" applyNumberFormat="1" applyFont="1" applyBorder="1" applyAlignment="1" applyProtection="1">
      <alignment horizontal="center" vertical="top"/>
    </xf>
    <xf numFmtId="165" fontId="33" fillId="5" borderId="15" xfId="1" applyNumberFormat="1" applyFont="1" applyFill="1" applyBorder="1" applyAlignment="1" applyProtection="1">
      <alignment horizontal="right" vertical="top"/>
    </xf>
    <xf numFmtId="165" fontId="33" fillId="0" borderId="15" xfId="1" applyNumberFormat="1" applyFont="1" applyBorder="1" applyAlignment="1" applyProtection="1">
      <alignment horizontal="right" vertical="top"/>
    </xf>
    <xf numFmtId="165" fontId="5" fillId="4" borderId="15" xfId="1" applyNumberFormat="1" applyFont="1" applyFill="1" applyBorder="1" applyAlignment="1" applyProtection="1">
      <alignment horizontal="center" vertical="top"/>
    </xf>
    <xf numFmtId="165" fontId="29" fillId="5" borderId="15" xfId="1" applyNumberFormat="1" applyFont="1" applyFill="1" applyBorder="1" applyAlignment="1" applyProtection="1">
      <alignment horizontal="center" vertical="top"/>
    </xf>
    <xf numFmtId="165" fontId="32" fillId="0" borderId="15" xfId="1" applyNumberFormat="1" applyFont="1" applyFill="1" applyBorder="1" applyAlignment="1" applyProtection="1">
      <alignment horizontal="center" vertical="top"/>
    </xf>
    <xf numFmtId="165" fontId="33" fillId="0" borderId="15" xfId="1" applyNumberFormat="1" applyFont="1" applyFill="1" applyBorder="1" applyAlignment="1" applyProtection="1">
      <alignment horizontal="center" vertical="top"/>
    </xf>
    <xf numFmtId="165" fontId="5" fillId="6" borderId="15" xfId="1" applyNumberFormat="1" applyFont="1" applyFill="1" applyBorder="1" applyAlignment="1" applyProtection="1">
      <alignment horizontal="center" vertical="top"/>
    </xf>
    <xf numFmtId="165" fontId="5" fillId="8" borderId="15" xfId="0" applyNumberFormat="1" applyFont="1" applyFill="1" applyBorder="1" applyAlignment="1">
      <alignment horizontal="center" vertical="top"/>
    </xf>
    <xf numFmtId="165" fontId="5" fillId="11" borderId="15" xfId="0" applyNumberFormat="1" applyFont="1" applyFill="1" applyBorder="1" applyAlignment="1">
      <alignment horizontal="center" vertical="top"/>
    </xf>
    <xf numFmtId="165" fontId="5" fillId="12" borderId="15" xfId="0" applyNumberFormat="1" applyFont="1" applyFill="1" applyBorder="1" applyAlignment="1">
      <alignment horizontal="center" vertical="top"/>
    </xf>
    <xf numFmtId="0" fontId="5" fillId="13" borderId="21" xfId="0" applyFont="1" applyFill="1" applyBorder="1" applyAlignment="1">
      <alignment horizontal="center" vertical="top"/>
    </xf>
    <xf numFmtId="0" fontId="5" fillId="13" borderId="22" xfId="0" applyFont="1" applyFill="1" applyBorder="1" applyAlignment="1">
      <alignment horizontal="center" vertical="top"/>
    </xf>
    <xf numFmtId="165" fontId="5" fillId="6" borderId="15" xfId="1" applyNumberFormat="1" applyFont="1" applyFill="1" applyBorder="1" applyAlignment="1" applyProtection="1">
      <alignment horizontal="right" vertical="top"/>
    </xf>
    <xf numFmtId="165" fontId="5" fillId="8" borderId="15" xfId="1" applyNumberFormat="1" applyFont="1" applyFill="1" applyBorder="1" applyAlignment="1" applyProtection="1">
      <alignment horizontal="right" vertical="top"/>
    </xf>
    <xf numFmtId="165" fontId="4" fillId="0" borderId="23" xfId="1" applyNumberFormat="1" applyFont="1" applyBorder="1" applyAlignment="1" applyProtection="1">
      <alignment vertical="top"/>
    </xf>
    <xf numFmtId="0" fontId="7" fillId="0" borderId="23" xfId="2" applyFont="1" applyBorder="1" applyAlignment="1">
      <alignment horizontal="center" vertical="top" wrapText="1"/>
    </xf>
    <xf numFmtId="165" fontId="27" fillId="0" borderId="23" xfId="1" applyNumberFormat="1" applyFont="1" applyFill="1" applyBorder="1" applyAlignment="1" applyProtection="1">
      <alignment vertical="top"/>
    </xf>
    <xf numFmtId="0" fontId="30" fillId="14" borderId="15" xfId="1" applyNumberFormat="1" applyFont="1" applyFill="1" applyBorder="1" applyAlignment="1" applyProtection="1">
      <alignment horizontal="center" vertical="top"/>
    </xf>
    <xf numFmtId="0" fontId="30" fillId="14" borderId="15" xfId="1" applyNumberFormat="1" applyFont="1" applyFill="1" applyBorder="1" applyAlignment="1" applyProtection="1">
      <alignment horizontal="center" vertical="top" wrapText="1"/>
    </xf>
    <xf numFmtId="165" fontId="41" fillId="18" borderId="15" xfId="2" applyNumberFormat="1" applyFont="1" applyFill="1" applyBorder="1" applyAlignment="1">
      <alignment horizontal="right" vertical="top"/>
    </xf>
    <xf numFmtId="165" fontId="41" fillId="17" borderId="15" xfId="2" applyNumberFormat="1" applyFont="1" applyFill="1" applyBorder="1" applyAlignment="1">
      <alignment horizontal="right" vertical="top"/>
    </xf>
    <xf numFmtId="165" fontId="42" fillId="0" borderId="24" xfId="2" applyNumberFormat="1" applyFont="1" applyBorder="1" applyAlignment="1">
      <alignment horizontal="right" vertical="top"/>
    </xf>
    <xf numFmtId="0" fontId="43" fillId="0" borderId="0" xfId="0" applyFont="1"/>
    <xf numFmtId="0" fontId="43" fillId="17" borderId="0" xfId="0" applyFont="1" applyFill="1"/>
    <xf numFmtId="0" fontId="26" fillId="17" borderId="0" xfId="4" applyFont="1" applyFill="1"/>
    <xf numFmtId="165" fontId="32" fillId="0" borderId="1" xfId="0" applyNumberFormat="1" applyFont="1" applyBorder="1" applyAlignment="1" applyProtection="1">
      <alignment horizontal="center" vertical="top"/>
      <protection locked="0"/>
    </xf>
    <xf numFmtId="0" fontId="1" fillId="17" borderId="0" xfId="4" applyFill="1"/>
    <xf numFmtId="0" fontId="17" fillId="10" borderId="1" xfId="5" applyFont="1" applyFill="1" applyBorder="1" applyAlignment="1" applyProtection="1">
      <alignment horizontal="center" vertical="center" wrapText="1"/>
      <protection hidden="1"/>
    </xf>
    <xf numFmtId="0" fontId="26" fillId="0" borderId="0" xfId="4" applyFont="1" applyAlignment="1">
      <alignment vertical="center"/>
    </xf>
    <xf numFmtId="0" fontId="3" fillId="2" borderId="3" xfId="0" applyFont="1" applyFill="1" applyBorder="1" applyAlignment="1" applyProtection="1">
      <alignment horizontal="centerContinuous" vertical="center"/>
      <protection locked="0"/>
    </xf>
    <xf numFmtId="0" fontId="43" fillId="0" borderId="0" xfId="0" applyFont="1" applyProtection="1">
      <protection locked="0"/>
    </xf>
  </cellXfs>
  <cellStyles count="7">
    <cellStyle name="Κανονικό" xfId="0" builtinId="0"/>
    <cellStyle name="Κανονικό 11 2" xfId="2" xr:uid="{00000000-0005-0000-0000-000001000000}"/>
    <cellStyle name="Κανονικό 2" xfId="5" xr:uid="{2446C3A9-42DE-4517-92D0-E168D843665A}"/>
    <cellStyle name="Κανονικό 2 14" xfId="3" xr:uid="{00000000-0005-0000-0000-000002000000}"/>
    <cellStyle name="Κανονικό 2 19" xfId="4" xr:uid="{194136BB-D5FE-4336-BC69-102BD4C648B6}"/>
    <cellStyle name="Κόμμα" xfId="1" builtinId="3"/>
    <cellStyle name="Κόμμα 3" xfId="6" xr:uid="{B1C059DD-9DEB-4625-94E7-1869B150EE92}"/>
  </cellStyles>
  <dxfs count="0"/>
  <tableStyles count="0" defaultTableStyle="TableStyleMedium2"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1.xml"/><Relationship Id="rId34" Type="http://schemas.openxmlformats.org/officeDocument/2006/relationships/externalLink" Target="externalLinks/externalLink24.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externalLink" Target="externalLinks/externalLink2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externalLink" Target="externalLinks/externalLink2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36" Type="http://schemas.openxmlformats.org/officeDocument/2006/relationships/externalLink" Target="externalLinks/externalLink26.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externalLink" Target="externalLinks/externalLink2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externalLink" Target="externalLinks/externalLink20.xml"/><Relationship Id="rId35" Type="http://schemas.openxmlformats.org/officeDocument/2006/relationships/externalLink" Target="externalLinks/externalLink2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1.8.152\Users\vvasilop\AppData\Local\Microsoft\Windows\Temporary%20Internet%20Files\Content.Outlook\LSOGHIUL\afr\LIQUID\1998\Review\SCEN-97B.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72.21.8.152\E\C\C\Users\geoffreygottlieb\Downloads\Fpsfwn03p\mcd\DATA\DA\ARM\Reports\Staff%20Reports\Recent%20Economic%20Development\ArmRed02\ArmRed02_Tables_new.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O:\WIN\TEMP\BOP9703_stres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72.21.8.152\Users\vvasilop\AppData\Local\Microsoft\Windows\Temporary%20Internet%20Files\Content.Outlook\LSOGHIUL\afr\WIN\TEMP\BOP9703_stres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1.21\oikonomika.ota\E\C\Users\geoffreygottlieb\Downloads\FPSGWN03P\WHD\DNCFP\Recursos\Proyrena\Anual\2002\Alt4_Proy200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imfdata\econ\DATA\EU\Reports\June%202002\Supplement\Figure%201%20Supplement%20financial%20market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192.168.1.21\oikonomika.ota\E\C\Users\geoffreygottlieb\Downloads\Fpsgwn03p\afr\DATA\SYC\Current\Scmony.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92.168.1.21\oikonomika.ota\E\C\Users\geoffreygottlieb\Downloads\FPSGWN03P\WHD\My%20Documents\LatinAmerica\Colombia\Reports%20Mission%20April%202000\Fiscal%20Tables\Fiscal%20Table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21\oikonomika.ota\C\Users\vpeppas\AppData\Local\Microsoft\Windows\INetCache\Content.Outlook\6Z0EAYHQ\W\C\Q\A\MSOFFICE\EXCEL\ARM\MONREV9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2\eur\Users\pkunzel\AppData\Local\Microsoft\Windows\Temporary%20Internet%20Files\Content.Outlook\RDZIMJY9\WIN\Temporary%20Internet%20Files\OLK93A2\Macedonia\Missions\July2000\BriefingPaper\MacroframeworkJun0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192.168.1.21\oikonomika.ota\C\Users\vpeppas\AppData\Local\Microsoft\Windows\INetCache\Content.Outlook\6Z0EAYHQ\W\C\Q\DATA\O2\MKD\REP\TABLES\red98\Mk-red98.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192.168.1.21\oikonomika.ota\E\C\Users\geoffreygottlieb\Downloads\Data1\pdr\DATA\CA\CRI\Dbase\Dinput\CRI-INPUT-ABOP.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192.168.1.21\oikonomika.ota\E\C\R\DATA\MLI\Current\MLIBOP.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172.21.8.152\Users\vvasilop\AppData\Local\Microsoft\Windows\Temporary%20Internet%20Files\Content.Outlook\LSOGHIUL\afr\WIN\TEMP\Mozambique%20Enhanced.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192.168.1.21\oikonomika.ota\Documents%20and%20Settings\xkaouni\Local%20Settings\Temporary%20Internet%20files\Content.Outlook\KFRS5A85\E\C\R\DATA\MLI\Current\MLIBO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21.8.152\Users\vvasilop\AppData\Local\Microsoft\Windows\Temporary%20Internet%20Files\Content.Outlook\LSOGHIUL\afr\NGA%20local\scenario%20III\STA-ins\NGCPI.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72.21.8.152\Users\vvasilop\AppData\Local\Microsoft\Windows\Temporary%20Internet%20Files\Content.Outlook\LSOGHIUL\DATA\UB\LVA\REP\SR99JUN\LVchart699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21\oikonomika.ota\C\Users\vpeppas\AppData\Local\Microsoft\Windows\INetCache\Content.Outlook\6Z0EAYHQ\W\C\Q\A\DATA\O1\BGR\REAL\DATA\O1\BGR\MON\PROJ\MONwork.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1.21\oikonomika.ota\C\Users\vpeppas\AppData\Local\Microsoft\Windows\INetCache\Content.Outlook\6Z0EAYHQ\W\C\Q\Applications\Microsoft%20Office%202011\Office\Startup\Excel\Bgr\GEN\BG%20SINAW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1.21\oikonomika.ota\C\Users\vpeppas\AppData\Local\Microsoft\Windows\INetCache\Content.Outlook\6Z0EAYHQ\W\C\Q\Users\geoffgottlieb\Downloads\Dpt8s\eu11\DATA\C3\CZE\REER\REERTOT99%20revise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92.168.1.21\oikonomika.ota\E\C\E\afr\WIN\Temporary%20Internet%20Files\OLKD2B0\Civfis_m.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1.21\oikonomika.ota\E\C\Users\geoffreygottlieb\Downloads\FPSGWN03P\AFR\Documents%20and%20Settings\myulek\Local%20Settings\Temporary%20Internet%20Files\OLK11C\SR-03-03-tables(1-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B11">
            <v>1985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VATE_OLD"/>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Fund_Credit"/>
      <sheetName val="monsurv-bc"/>
      <sheetName val="PRIVATE_OLD"/>
      <sheetName val="ex rate"/>
      <sheetName val="seignior"/>
      <sheetName val="BoP_OUT_Medium"/>
      <sheetName val="BoP_OUT_Long"/>
      <sheetName val="IMF_Assistance"/>
      <sheetName val="large_projects"/>
      <sheetName val="DebtService_to_budget"/>
      <sheetName val="Terms_of_Trade"/>
      <sheetName val="Workspace_contents"/>
      <sheetName val="Indic"/>
      <sheetName val="Ex rate bloom"/>
      <sheetName val="CPIINDEX"/>
      <sheetName val="2"/>
      <sheetName val="COP FED"/>
      <sheetName val="IDA-tab7"/>
      <sheetName val="summary bop"/>
      <sheetName val="med"/>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P FED"/>
      <sheetName val="C"/>
      <sheetName val="Fto. a partir del impuesto"/>
      <sheetName val="Datos"/>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s>
    <sheetDataSet>
      <sheetData sheetId="0" refreshError="1"/>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Table 5"/>
      <sheetName val="REER"/>
      <sheetName val="dep fonct"/>
      <sheetName val="CPIINDEX"/>
      <sheetName val="2"/>
      <sheetName val="PRIVATE_OLD"/>
      <sheetName val="Fto__a_partir_del_impuesto"/>
      <sheetName val="COP_FED"/>
      <sheetName val="22_PCIAS"/>
      <sheetName val="Tesoro_Nacional"/>
      <sheetName val="Fondo_ATN"/>
      <sheetName val="Coop__Eléct_"/>
      <sheetName val="C_F_E_E_"/>
      <sheetName val="Table_5"/>
      <sheetName val="SUMMARY"/>
      <sheetName val="monsurv-bc"/>
      <sheetName val="ex rate"/>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ow r="1">
          <cell r="A1" t="str">
            <v>DIRECCION NACIONAL DE</v>
          </cell>
        </row>
      </sheetData>
      <sheetData sheetId="50">
        <row r="1">
          <cell r="A1" t="str">
            <v>DIRECCION NACIONAL DE</v>
          </cell>
        </row>
      </sheetData>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11 rev 94 "/>
      <sheetName val="SR Table 2"/>
      <sheetName val="excise"/>
      <sheetName val="WEOQ4"/>
      <sheetName val="Table 5"/>
      <sheetName val="interv"/>
      <sheetName val="dep fonct"/>
      <sheetName val="2"/>
      <sheetName val="Indic"/>
      <sheetName val="RGDP_data"/>
      <sheetName val="CA_data_(exact_quarters)"/>
      <sheetName val="CA_data"/>
      <sheetName val="K_data"/>
      <sheetName val="Ex_Rate_Daily"/>
      <sheetName val="RealInterest_(Country)_(other)"/>
      <sheetName val="RealInterest_(Country)_(Defaul)"/>
      <sheetName val="RealInterest_(Country)"/>
      <sheetName val="RealInterest_(avg)"/>
      <sheetName val="RGDP_(country)_(%Seas)"/>
      <sheetName val="RGDP_(avg)_(%Seas)"/>
      <sheetName val="RGDP_(country)"/>
      <sheetName val="RGDP_(average)"/>
      <sheetName val="CA_(avg)_(%GDP)_(newQ)_(adj)"/>
      <sheetName val="CA_(%_of_GDP)_(newQ)_(MAvg)"/>
      <sheetName val="CA_(avg)_(%GDP)_(newQ)_Mavg"/>
      <sheetName val="CA_(avg)_(change%GDP)_(newQ)"/>
      <sheetName val="CA_(%_of_GDP)_(newQ)"/>
      <sheetName val="CA_(avg)_(%GDP)_(newQ)"/>
      <sheetName val="CA_(avg)_(change%GDP)"/>
      <sheetName val="CA_(change%_of_GDP)"/>
      <sheetName val="CA_(avg)_(%GDP)"/>
      <sheetName val="CA_(%_of_GDP)"/>
      <sheetName val="K_Liab_(avg)"/>
      <sheetName val="K_Liab_(country)"/>
      <sheetName val="K_Liab_less_FDI_(country)"/>
      <sheetName val="K_Liab_less_FDI_(avg)"/>
      <sheetName val="Primary_Balance_(avg)"/>
      <sheetName val="Interest_(%_of_GDP)"/>
      <sheetName val="Interest_(avg)_(%GDP)"/>
      <sheetName val="Interest_(Change%GDP)"/>
      <sheetName val="Interest_(avg)_(Change%GDP)"/>
      <sheetName val="PrimBal_(Change%GDP)"/>
      <sheetName val="PrimBal_(avg)_(Change%GDP)"/>
      <sheetName val="PrimBal_(%_of_GDP)"/>
      <sheetName val="PrimBal_(avg)_(%GDP)"/>
      <sheetName val="PrimBal_(avg)"/>
      <sheetName val="NomExRate_Daily_Default"/>
      <sheetName val="NomExRate_Daily"/>
      <sheetName val="Ex_rate_bloom"/>
      <sheetName val="REER_(avg)"/>
      <sheetName val="NomExRate_(avg)"/>
      <sheetName val="Inflation_(avg)"/>
      <sheetName val="New_Data"/>
      <sheetName val="ex_rate"/>
      <sheetName val="Int_Reserves"/>
      <sheetName val="Int_Reserves_(scale_t-24)"/>
      <sheetName val="Int_Reserves_(scale_t)"/>
      <sheetName val="Int_Reserves_(scale_t)_res_only"/>
      <sheetName val="Int_Reserves_(scale_t)_(%gdp)"/>
      <sheetName val="Int_Reserves_scale_t_%gdp_restr"/>
      <sheetName val="Int_Reserves_(scale_t)_(avg)"/>
      <sheetName val="Int_Reserves_(scale_t)_(avg_gdp"/>
      <sheetName val="Deposits_(scale_t)_(avg_(2)"/>
      <sheetName val="Deposits_(scale_t)"/>
      <sheetName val="Int_Reserves_USD"/>
      <sheetName val="11_rev_94_"/>
      <sheetName val="SR_Table_2"/>
      <sheetName val="Table_5"/>
      <sheetName val="CPIINDEX"/>
      <sheetName val="IDA-tab7"/>
      <sheetName val="C"/>
      <sheetName val="monsurv-bc"/>
      <sheetName val="debt restructuring comparison c"/>
      <sheetName val="plantr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0</v>
          </cell>
        </row>
      </sheetData>
      <sheetData sheetId="107">
        <row r="4">
          <cell r="A4">
            <v>0</v>
          </cell>
        </row>
      </sheetData>
      <sheetData sheetId="108">
        <row r="4">
          <cell r="A4">
            <v>0</v>
          </cell>
        </row>
      </sheetData>
      <sheetData sheetId="109">
        <row r="4">
          <cell r="A4">
            <v>0</v>
          </cell>
        </row>
      </sheetData>
      <sheetData sheetId="110">
        <row r="4">
          <cell r="A4">
            <v>0</v>
          </cell>
        </row>
      </sheetData>
      <sheetData sheetId="111">
        <row r="4">
          <cell r="A4">
            <v>0</v>
          </cell>
        </row>
      </sheetData>
      <sheetData sheetId="112">
        <row r="4">
          <cell r="A4">
            <v>0</v>
          </cell>
        </row>
      </sheetData>
      <sheetData sheetId="113">
        <row r="4">
          <cell r="A4">
            <v>0</v>
          </cell>
        </row>
      </sheetData>
      <sheetData sheetId="114">
        <row r="4">
          <cell r="A4">
            <v>0</v>
          </cell>
        </row>
      </sheetData>
      <sheetData sheetId="115">
        <row r="4">
          <cell r="A4">
            <v>0</v>
          </cell>
        </row>
      </sheetData>
      <sheetData sheetId="116">
        <row r="4">
          <cell r="A4">
            <v>0</v>
          </cell>
        </row>
      </sheetData>
      <sheetData sheetId="117">
        <row r="4">
          <cell r="A4">
            <v>0</v>
          </cell>
        </row>
      </sheetData>
      <sheetData sheetId="118">
        <row r="4">
          <cell r="A4">
            <v>0</v>
          </cell>
        </row>
      </sheetData>
      <sheetData sheetId="119">
        <row r="4">
          <cell r="A4">
            <v>0</v>
          </cell>
        </row>
      </sheetData>
      <sheetData sheetId="120">
        <row r="4">
          <cell r="A4">
            <v>0</v>
          </cell>
        </row>
      </sheetData>
      <sheetData sheetId="121">
        <row r="4">
          <cell r="A4">
            <v>0</v>
          </cell>
        </row>
      </sheetData>
      <sheetData sheetId="122">
        <row r="4">
          <cell r="A4">
            <v>0</v>
          </cell>
        </row>
      </sheetData>
      <sheetData sheetId="123">
        <row r="4">
          <cell r="A4">
            <v>0</v>
          </cell>
        </row>
      </sheetData>
      <sheetData sheetId="124">
        <row r="4">
          <cell r="A4">
            <v>0</v>
          </cell>
        </row>
      </sheetData>
      <sheetData sheetId="125">
        <row r="4">
          <cell r="A4">
            <v>0</v>
          </cell>
        </row>
      </sheetData>
      <sheetData sheetId="126">
        <row r="4">
          <cell r="A4">
            <v>0</v>
          </cell>
        </row>
      </sheetData>
      <sheetData sheetId="127"/>
      <sheetData sheetId="128"/>
      <sheetData sheetId="129"/>
      <sheetData sheetId="130"/>
      <sheetData sheetId="131"/>
      <sheetData sheetId="132"/>
      <sheetData sheetId="133"/>
      <sheetData sheetId="134"/>
      <sheetData sheetId="135"/>
      <sheetData sheetId="136" refreshError="1"/>
      <sheetData sheetId="137" refreshError="1"/>
      <sheetData sheetId="138" refreshError="1"/>
      <sheetData sheetId="139" refreshError="1"/>
      <sheetData sheetId="140"/>
      <sheetData sheetId="141" refreshError="1"/>
      <sheetData sheetId="142" refreshError="1"/>
      <sheetData sheetId="143" refreshError="1"/>
      <sheetData sheetId="144" refreshError="1"/>
      <sheetData sheetId="14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1"/>
      <sheetName val="monthly"/>
      <sheetName val="STIR"/>
      <sheetName val="Bloomberg"/>
      <sheetName val="daily"/>
      <sheetName val="2 old"/>
      <sheetName val="1 old"/>
      <sheetName val="2 old+CI+PMI"/>
      <sheetName val="2_old"/>
      <sheetName val="1_old"/>
      <sheetName val="2_old+CI+PM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RV"/>
      <sheetName val="Contents"/>
      <sheetName val="IN"/>
      <sheetName val="OUT"/>
      <sheetName val="CBS"/>
      <sheetName val="DMB"/>
      <sheetName val="Comparing AFR &amp; SRF data"/>
      <sheetName val="SCSMSRV"/>
      <sheetName val="Broad Money contribution"/>
      <sheetName val="printMRSV"/>
      <sheetName val="SCSCBS"/>
      <sheetName val="VulnInd"/>
      <sheetName val="WETA"/>
      <sheetName val="Figure X"/>
      <sheetName val="Quarterly Interest Rate IFS"/>
      <sheetName val="Annual Interest Rate IFS"/>
      <sheetName val="Development Bank IFS"/>
      <sheetName val="Financial Survey IFS"/>
      <sheetName val="Nonbank Institution IFS"/>
      <sheetName val="Vuln.ind from CBS"/>
      <sheetName val="SoundnessInd."/>
      <sheetName val="FinSoundInd"/>
      <sheetName val="DOMDEBT-M (old)"/>
      <sheetName val="ControlSheet"/>
      <sheetName val="EDSS_OFIM"/>
      <sheetName val="EDSS_OFIQ"/>
      <sheetName val="from CBS on DMB"/>
      <sheetName val="di_RSRV"/>
      <sheetName val="di_OFI"/>
      <sheetName val="di_CRDT"/>
      <sheetName val="di_LQDT"/>
      <sheetName val="di_INT"/>
      <sheetName val="SCRMSRV"/>
      <sheetName val="SCRMCDEV"/>
      <sheetName val="SCRCBS"/>
      <sheetName val="SCRDMB"/>
      <sheetName val="SCROFI"/>
      <sheetName val="SCRCRDT"/>
      <sheetName val="SCRLQDT"/>
      <sheetName val="SCRINT"/>
      <sheetName val="SCRRSRV"/>
      <sheetName val="monetary aggregates"/>
      <sheetName val="mon aggreg in percent"/>
      <sheetName val="Chart2"/>
      <sheetName val="Chart3"/>
      <sheetName val="data for monetary dev chart"/>
      <sheetName val="data for Figure 3"/>
      <sheetName val="Figure 3"/>
      <sheetName val="Chart1"/>
      <sheetName val="Chart4"/>
      <sheetName val="Chart5"/>
      <sheetName val="Panel1"/>
      <sheetName val="Monetary Authorites IFS"/>
      <sheetName val="Banking Institution IFS"/>
      <sheetName val="Banking Survey IFS"/>
      <sheetName val="CBS IFS"/>
      <sheetName val="Commercial Bank Assets IFS"/>
      <sheetName val="Securities-nonbanks"/>
      <sheetName val="SecuritiesDMBs"/>
      <sheetName val="SEC-REDEMP"/>
      <sheetName val="SCRDOMDEBT"/>
      <sheetName val="DOMDEBT-M"/>
      <sheetName val="SCSMSRVHalfYear"/>
      <sheetName val="Sheet1"/>
      <sheetName val="MSRV-PRG"/>
      <sheetName val="DMB-PRG"/>
      <sheetName val="CBS-PRG"/>
      <sheetName val="EDSS_CBSQ"/>
      <sheetName val="EDSS_DMBQ"/>
      <sheetName val="EDSS_CBSM"/>
      <sheetName val="EDSS_DMBM"/>
      <sheetName val="Sheet1 (2)"/>
      <sheetName val="Interest Rate IFS"/>
      <sheetName val="CBS (SRF pilot)"/>
      <sheetName val="ODCs (SRF pilot)"/>
      <sheetName val="Monetary Survey (SRF pilot) "/>
      <sheetName val="Gvt.Securities-others"/>
      <sheetName val="GvtSecurities-DMBs"/>
      <sheetName val="Gvt-Securities"/>
      <sheetName val="Mon-DMX"/>
      <sheetName val="IN_DMX"/>
      <sheetName val="CBS (SRF)"/>
      <sheetName val="ODCs (SRF)"/>
      <sheetName val="Monetary Survey (SRF) "/>
      <sheetName val="FX"/>
      <sheetName val="1SR"/>
      <sheetName val="CBS weekly"/>
      <sheetName val="MS proj"/>
      <sheetName val="Mon Ind"/>
      <sheetName val="Mon Survey Table (2)"/>
      <sheetName val="MS montly"/>
      <sheetName val="CBS BS (2)"/>
      <sheetName val="CBS BS"/>
      <sheetName val="MonQ Prg"/>
      <sheetName val="IFS - Exchange rates"/>
      <sheetName val="WEO_q"/>
      <sheetName val="Input from HUB"/>
      <sheetName val="Raw_1"/>
      <sheetName val="page 1"/>
    </sheetNames>
    <sheetDataSet>
      <sheetData sheetId="0" refreshError="1"/>
      <sheetData sheetId="1" refreshError="1"/>
      <sheetData sheetId="2"/>
      <sheetData sheetId="3"/>
      <sheetData sheetId="4">
        <row r="1">
          <cell r="D1">
            <v>1981</v>
          </cell>
        </row>
      </sheetData>
      <sheetData sheetId="5"/>
      <sheetData sheetId="6"/>
      <sheetData sheetId="7"/>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sheetData sheetId="46"/>
      <sheetData sheetId="47"/>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 Summary"/>
      <sheetName val="PC"/>
      <sheetName val="D %GDP"/>
      <sheetName val="InFis2"/>
      <sheetName val="Fiscal Tables"/>
    </sheetNames>
    <sheetDataSet>
      <sheetData sheetId="0" refreshError="1"/>
      <sheetData sheetId="1" refreshError="1"/>
      <sheetData sheetId="2" refreshError="1"/>
      <sheetData sheetId="3" refreshError="1"/>
      <sheetData sheetId="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 val="MSRV"/>
      <sheetName val="2"/>
      <sheetName val="Table 5"/>
      <sheetName val="ex rate"/>
      <sheetName val="CPIINDEX"/>
      <sheetName val="interv"/>
      <sheetName val="C"/>
      <sheetName val="Basic_Data"/>
      <sheetName val="Table_5"/>
      <sheetName val="ex_rate"/>
      <sheetName val="Ex_rate_bloom"/>
      <sheetName val="Ex rate bloom"/>
      <sheetName val="IDA-tab7"/>
      <sheetName val="e"/>
      <sheetName val="aq"/>
    </sheetNames>
    <sheetDataSet>
      <sheetData sheetId="0" refreshError="1"/>
      <sheetData sheetId="1" refreshError="1"/>
      <sheetData sheetId="2" refreshError="1"/>
      <sheetData sheetId="3" refreshError="1">
        <row r="109">
          <cell r="A109" t="str">
            <v>||~</v>
          </cell>
          <cell r="B109" t="str">
            <v xml:space="preserve">       Of which:  Relief operations</v>
          </cell>
          <cell r="C109">
            <v>0</v>
          </cell>
          <cell r="D109">
            <v>0</v>
          </cell>
          <cell r="E109">
            <v>0</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C196">
            <v>0</v>
          </cell>
          <cell r="D196" t="str">
            <v xml:space="preserve">       Entrées</v>
          </cell>
          <cell r="E196">
            <v>0</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C197">
            <v>0</v>
          </cell>
          <cell r="D197" t="str">
            <v xml:space="preserve">       Sorties</v>
          </cell>
          <cell r="E197">
            <v>0</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C208">
            <v>0</v>
          </cell>
          <cell r="D208" t="str">
            <v xml:space="preserve">            Prêts FAS</v>
          </cell>
          <cell r="E208">
            <v>0</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C209">
            <v>0</v>
          </cell>
          <cell r="D209" t="str">
            <v xml:space="preserve">            Achats (CRG)</v>
          </cell>
          <cell r="E209">
            <v>0</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C218">
            <v>0</v>
          </cell>
          <cell r="D218" t="str">
            <v>Ecart de financement</v>
          </cell>
          <cell r="E218">
            <v>0</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sheetData sheetId="28"/>
      <sheetData sheetId="29" refreshError="1"/>
      <sheetData sheetId="30" refreshError="1"/>
      <sheetData sheetId="31" refreshError="1"/>
      <sheetData sheetId="32" refreshError="1"/>
      <sheetData sheetId="33"/>
      <sheetData sheetId="3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framework-Ver.2"/>
      <sheetName val="Macroframework-Ver.1"/>
      <sheetName val="Contents"/>
    </sheetNames>
    <sheetDataSet>
      <sheetData sheetId="0" refreshError="1"/>
      <sheetData sheetId="1"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51">
          <cell r="A51">
            <v>47</v>
          </cell>
        </row>
        <row r="52">
          <cell r="A52">
            <v>48</v>
          </cell>
        </row>
        <row r="53">
          <cell r="A53">
            <v>49</v>
          </cell>
        </row>
        <row r="54">
          <cell r="A54">
            <v>50</v>
          </cell>
        </row>
        <row r="55">
          <cell r="A55">
            <v>51</v>
          </cell>
        </row>
        <row r="56">
          <cell r="A56">
            <v>52</v>
          </cell>
        </row>
        <row r="57">
          <cell r="A57">
            <v>53</v>
          </cell>
        </row>
        <row r="58">
          <cell r="A58">
            <v>54</v>
          </cell>
        </row>
        <row r="59">
          <cell r="A59">
            <v>55</v>
          </cell>
        </row>
        <row r="60">
          <cell r="A60">
            <v>56</v>
          </cell>
        </row>
        <row r="61">
          <cell r="A61">
            <v>57</v>
          </cell>
        </row>
        <row r="62">
          <cell r="A62">
            <v>58</v>
          </cell>
        </row>
        <row r="63">
          <cell r="A63">
            <v>59</v>
          </cell>
        </row>
        <row r="64">
          <cell r="A64">
            <v>60</v>
          </cell>
        </row>
        <row r="65">
          <cell r="A65">
            <v>61</v>
          </cell>
        </row>
        <row r="66">
          <cell r="A66">
            <v>62</v>
          </cell>
        </row>
        <row r="67">
          <cell r="A67">
            <v>63</v>
          </cell>
        </row>
        <row r="68">
          <cell r="A68">
            <v>64</v>
          </cell>
        </row>
        <row r="69">
          <cell r="A69">
            <v>65</v>
          </cell>
        </row>
        <row r="70">
          <cell r="A70">
            <v>66</v>
          </cell>
        </row>
        <row r="71">
          <cell r="A71">
            <v>67</v>
          </cell>
        </row>
        <row r="72">
          <cell r="A72">
            <v>68</v>
          </cell>
        </row>
        <row r="73">
          <cell r="A73">
            <v>69</v>
          </cell>
        </row>
        <row r="74">
          <cell r="A74">
            <v>70</v>
          </cell>
        </row>
        <row r="75">
          <cell r="A75">
            <v>71</v>
          </cell>
        </row>
        <row r="76">
          <cell r="A76">
            <v>72</v>
          </cell>
        </row>
        <row r="77">
          <cell r="A77">
            <v>73</v>
          </cell>
        </row>
        <row r="78">
          <cell r="A78">
            <v>74</v>
          </cell>
        </row>
        <row r="79">
          <cell r="A79">
            <v>75</v>
          </cell>
        </row>
        <row r="80">
          <cell r="A80">
            <v>76</v>
          </cell>
        </row>
        <row r="81">
          <cell r="A81">
            <v>77</v>
          </cell>
        </row>
        <row r="82">
          <cell r="A82">
            <v>78</v>
          </cell>
        </row>
        <row r="83">
          <cell r="A83">
            <v>79</v>
          </cell>
        </row>
        <row r="84">
          <cell r="A84">
            <v>80</v>
          </cell>
        </row>
        <row r="85">
          <cell r="A85">
            <v>81</v>
          </cell>
        </row>
        <row r="86">
          <cell r="A86">
            <v>82</v>
          </cell>
        </row>
        <row r="87">
          <cell r="A87">
            <v>83</v>
          </cell>
        </row>
        <row r="88">
          <cell r="A88">
            <v>84</v>
          </cell>
        </row>
        <row r="89">
          <cell r="A89">
            <v>85</v>
          </cell>
        </row>
        <row r="90">
          <cell r="A90">
            <v>86</v>
          </cell>
        </row>
        <row r="91">
          <cell r="A91">
            <v>87</v>
          </cell>
        </row>
        <row r="92">
          <cell r="A92">
            <v>88</v>
          </cell>
        </row>
        <row r="93">
          <cell r="A93">
            <v>89</v>
          </cell>
        </row>
        <row r="94">
          <cell r="A94">
            <v>90</v>
          </cell>
        </row>
        <row r="95">
          <cell r="A95">
            <v>91</v>
          </cell>
        </row>
        <row r="96">
          <cell r="A96">
            <v>92</v>
          </cell>
        </row>
        <row r="97">
          <cell r="A97">
            <v>93</v>
          </cell>
        </row>
        <row r="98">
          <cell r="A98">
            <v>94</v>
          </cell>
        </row>
        <row r="99">
          <cell r="A99">
            <v>95</v>
          </cell>
        </row>
        <row r="100">
          <cell r="A100">
            <v>96</v>
          </cell>
        </row>
        <row r="101">
          <cell r="A101">
            <v>97</v>
          </cell>
        </row>
        <row r="102">
          <cell r="A102">
            <v>98</v>
          </cell>
        </row>
        <row r="103">
          <cell r="A103">
            <v>99</v>
          </cell>
        </row>
        <row r="104">
          <cell r="A104">
            <v>100</v>
          </cell>
        </row>
        <row r="105">
          <cell r="A105">
            <v>101</v>
          </cell>
        </row>
        <row r="106">
          <cell r="A106">
            <v>102</v>
          </cell>
        </row>
        <row r="107">
          <cell r="A107">
            <v>103</v>
          </cell>
        </row>
        <row r="108">
          <cell r="A108">
            <v>104</v>
          </cell>
        </row>
        <row r="109">
          <cell r="A109">
            <v>105</v>
          </cell>
        </row>
        <row r="110">
          <cell r="A110">
            <v>106</v>
          </cell>
        </row>
        <row r="111">
          <cell r="A111">
            <v>107</v>
          </cell>
        </row>
        <row r="112">
          <cell r="A112">
            <v>108</v>
          </cell>
        </row>
        <row r="113">
          <cell r="A113">
            <v>109</v>
          </cell>
        </row>
        <row r="114">
          <cell r="A114">
            <v>110</v>
          </cell>
        </row>
        <row r="115">
          <cell r="A115">
            <v>111</v>
          </cell>
        </row>
        <row r="116">
          <cell r="A116">
            <v>112</v>
          </cell>
        </row>
        <row r="117">
          <cell r="A117">
            <v>113</v>
          </cell>
        </row>
        <row r="118">
          <cell r="A118">
            <v>114</v>
          </cell>
        </row>
        <row r="119">
          <cell r="A119">
            <v>115</v>
          </cell>
        </row>
        <row r="120">
          <cell r="A120">
            <v>116</v>
          </cell>
        </row>
        <row r="121">
          <cell r="A121">
            <v>117</v>
          </cell>
        </row>
        <row r="122">
          <cell r="A122">
            <v>118</v>
          </cell>
        </row>
        <row r="123">
          <cell r="A123">
            <v>119</v>
          </cell>
        </row>
        <row r="124">
          <cell r="A124">
            <v>120</v>
          </cell>
        </row>
        <row r="125">
          <cell r="A125">
            <v>121</v>
          </cell>
        </row>
        <row r="126">
          <cell r="A126">
            <v>122</v>
          </cell>
        </row>
        <row r="127">
          <cell r="A127">
            <v>123</v>
          </cell>
        </row>
        <row r="128">
          <cell r="A128">
            <v>124</v>
          </cell>
        </row>
        <row r="129">
          <cell r="A129">
            <v>125</v>
          </cell>
        </row>
        <row r="130">
          <cell r="A130">
            <v>126</v>
          </cell>
        </row>
        <row r="131">
          <cell r="A131">
            <v>127</v>
          </cell>
        </row>
        <row r="132">
          <cell r="A132">
            <v>128</v>
          </cell>
        </row>
        <row r="133">
          <cell r="A133">
            <v>129</v>
          </cell>
        </row>
        <row r="134">
          <cell r="A134">
            <v>130</v>
          </cell>
        </row>
        <row r="135">
          <cell r="A135">
            <v>131</v>
          </cell>
        </row>
        <row r="136">
          <cell r="A136">
            <v>132</v>
          </cell>
        </row>
        <row r="137">
          <cell r="A137">
            <v>133</v>
          </cell>
        </row>
        <row r="138">
          <cell r="A138">
            <v>134</v>
          </cell>
        </row>
        <row r="139">
          <cell r="A139">
            <v>135</v>
          </cell>
        </row>
        <row r="140">
          <cell r="A140">
            <v>136</v>
          </cell>
        </row>
        <row r="141">
          <cell r="A141">
            <v>137</v>
          </cell>
        </row>
        <row r="142">
          <cell r="A142">
            <v>138</v>
          </cell>
        </row>
        <row r="143">
          <cell r="A143">
            <v>139</v>
          </cell>
        </row>
        <row r="144">
          <cell r="A144">
            <v>140</v>
          </cell>
        </row>
        <row r="145">
          <cell r="A145">
            <v>141</v>
          </cell>
        </row>
        <row r="146">
          <cell r="A146">
            <v>142</v>
          </cell>
        </row>
        <row r="147">
          <cell r="A147">
            <v>143</v>
          </cell>
        </row>
        <row r="148">
          <cell r="A148">
            <v>144</v>
          </cell>
        </row>
        <row r="149">
          <cell r="A149">
            <v>145</v>
          </cell>
        </row>
        <row r="150">
          <cell r="A150">
            <v>146</v>
          </cell>
        </row>
        <row r="151">
          <cell r="A151">
            <v>147</v>
          </cell>
        </row>
        <row r="152">
          <cell r="A152">
            <v>148</v>
          </cell>
        </row>
        <row r="153">
          <cell r="A153">
            <v>149</v>
          </cell>
        </row>
        <row r="154">
          <cell r="A154">
            <v>150</v>
          </cell>
        </row>
        <row r="155">
          <cell r="A155">
            <v>151</v>
          </cell>
        </row>
        <row r="156">
          <cell r="A156">
            <v>152</v>
          </cell>
        </row>
        <row r="157">
          <cell r="A157">
            <v>153</v>
          </cell>
        </row>
        <row r="158">
          <cell r="A158">
            <v>154</v>
          </cell>
        </row>
        <row r="159">
          <cell r="A159">
            <v>155</v>
          </cell>
        </row>
        <row r="160">
          <cell r="A160">
            <v>156</v>
          </cell>
        </row>
        <row r="161">
          <cell r="A161">
            <v>157</v>
          </cell>
        </row>
        <row r="162">
          <cell r="A162">
            <v>158</v>
          </cell>
        </row>
        <row r="163">
          <cell r="A163">
            <v>159</v>
          </cell>
        </row>
        <row r="164">
          <cell r="A164">
            <v>160</v>
          </cell>
        </row>
        <row r="165">
          <cell r="A165">
            <v>161</v>
          </cell>
        </row>
        <row r="166">
          <cell r="A166">
            <v>162</v>
          </cell>
        </row>
        <row r="167">
          <cell r="A167">
            <v>163</v>
          </cell>
        </row>
        <row r="168">
          <cell r="A168">
            <v>164</v>
          </cell>
        </row>
        <row r="169">
          <cell r="A169">
            <v>165</v>
          </cell>
        </row>
        <row r="170">
          <cell r="A170">
            <v>166</v>
          </cell>
        </row>
        <row r="171">
          <cell r="A171">
            <v>167</v>
          </cell>
        </row>
        <row r="172">
          <cell r="A172">
            <v>168</v>
          </cell>
        </row>
        <row r="173">
          <cell r="A173">
            <v>169</v>
          </cell>
        </row>
        <row r="174">
          <cell r="A174">
            <v>170</v>
          </cell>
        </row>
        <row r="175">
          <cell r="A175">
            <v>171</v>
          </cell>
        </row>
        <row r="176">
          <cell r="A176">
            <v>172</v>
          </cell>
        </row>
        <row r="177">
          <cell r="A177">
            <v>173</v>
          </cell>
        </row>
        <row r="178">
          <cell r="A178">
            <v>174</v>
          </cell>
        </row>
        <row r="179">
          <cell r="A179">
            <v>175</v>
          </cell>
        </row>
        <row r="180">
          <cell r="A180">
            <v>176</v>
          </cell>
        </row>
        <row r="181">
          <cell r="A181">
            <v>177</v>
          </cell>
        </row>
        <row r="182">
          <cell r="A182">
            <v>178</v>
          </cell>
        </row>
        <row r="183">
          <cell r="A183">
            <v>179</v>
          </cell>
        </row>
        <row r="184">
          <cell r="A184">
            <v>180</v>
          </cell>
        </row>
        <row r="185">
          <cell r="A185">
            <v>181</v>
          </cell>
        </row>
        <row r="186">
          <cell r="A186">
            <v>182</v>
          </cell>
        </row>
        <row r="187">
          <cell r="A187">
            <v>183</v>
          </cell>
        </row>
        <row r="188">
          <cell r="A188">
            <v>184</v>
          </cell>
        </row>
        <row r="189">
          <cell r="A189">
            <v>185</v>
          </cell>
        </row>
        <row r="190">
          <cell r="A190">
            <v>186</v>
          </cell>
        </row>
        <row r="191">
          <cell r="A191">
            <v>187</v>
          </cell>
        </row>
        <row r="192">
          <cell r="A192">
            <v>188</v>
          </cell>
        </row>
        <row r="193">
          <cell r="A193">
            <v>189</v>
          </cell>
        </row>
        <row r="194">
          <cell r="A194">
            <v>190</v>
          </cell>
        </row>
        <row r="195">
          <cell r="A195">
            <v>191</v>
          </cell>
        </row>
        <row r="196">
          <cell r="A196">
            <v>192</v>
          </cell>
        </row>
        <row r="197">
          <cell r="A197">
            <v>193</v>
          </cell>
        </row>
        <row r="198">
          <cell r="A198">
            <v>194</v>
          </cell>
        </row>
        <row r="199">
          <cell r="A199">
            <v>195</v>
          </cell>
        </row>
        <row r="200">
          <cell r="A200">
            <v>196</v>
          </cell>
        </row>
        <row r="201">
          <cell r="A201">
            <v>197</v>
          </cell>
        </row>
        <row r="202">
          <cell r="A202">
            <v>198</v>
          </cell>
        </row>
        <row r="203">
          <cell r="A203">
            <v>199</v>
          </cell>
        </row>
        <row r="204">
          <cell r="A204">
            <v>200</v>
          </cell>
        </row>
        <row r="205">
          <cell r="A205">
            <v>201</v>
          </cell>
        </row>
        <row r="206">
          <cell r="A206">
            <v>202</v>
          </cell>
        </row>
        <row r="207">
          <cell r="A207">
            <v>203</v>
          </cell>
        </row>
        <row r="208">
          <cell r="A208">
            <v>204</v>
          </cell>
        </row>
        <row r="209">
          <cell r="A209">
            <v>205</v>
          </cell>
        </row>
        <row r="210">
          <cell r="A210">
            <v>206</v>
          </cell>
        </row>
        <row r="211">
          <cell r="A211">
            <v>207</v>
          </cell>
        </row>
        <row r="212">
          <cell r="A212">
            <v>208</v>
          </cell>
        </row>
        <row r="213">
          <cell r="A213">
            <v>209</v>
          </cell>
        </row>
        <row r="214">
          <cell r="A214">
            <v>210</v>
          </cell>
        </row>
        <row r="215">
          <cell r="A215">
            <v>211</v>
          </cell>
        </row>
        <row r="216">
          <cell r="A216">
            <v>212</v>
          </cell>
        </row>
        <row r="217">
          <cell r="A217">
            <v>213</v>
          </cell>
        </row>
        <row r="218">
          <cell r="A218">
            <v>214</v>
          </cell>
        </row>
        <row r="219">
          <cell r="A219">
            <v>215</v>
          </cell>
        </row>
        <row r="220">
          <cell r="A220">
            <v>216</v>
          </cell>
        </row>
        <row r="221">
          <cell r="A221">
            <v>217</v>
          </cell>
        </row>
        <row r="222">
          <cell r="A222">
            <v>218</v>
          </cell>
        </row>
        <row r="223">
          <cell r="A223">
            <v>219</v>
          </cell>
        </row>
        <row r="224">
          <cell r="A224">
            <v>220</v>
          </cell>
        </row>
        <row r="225">
          <cell r="A225">
            <v>221</v>
          </cell>
        </row>
        <row r="226">
          <cell r="A226">
            <v>222</v>
          </cell>
        </row>
        <row r="227">
          <cell r="A227">
            <v>223</v>
          </cell>
        </row>
        <row r="228">
          <cell r="A228">
            <v>224</v>
          </cell>
        </row>
        <row r="229">
          <cell r="A229">
            <v>225</v>
          </cell>
        </row>
        <row r="230">
          <cell r="A230">
            <v>226</v>
          </cell>
        </row>
        <row r="231">
          <cell r="A231">
            <v>227</v>
          </cell>
        </row>
        <row r="232">
          <cell r="A232">
            <v>228</v>
          </cell>
        </row>
        <row r="233">
          <cell r="A233">
            <v>229</v>
          </cell>
        </row>
        <row r="234">
          <cell r="A234">
            <v>230</v>
          </cell>
        </row>
        <row r="235">
          <cell r="A235">
            <v>231</v>
          </cell>
        </row>
        <row r="236">
          <cell r="A236">
            <v>232</v>
          </cell>
        </row>
        <row r="237">
          <cell r="A237">
            <v>233</v>
          </cell>
        </row>
        <row r="238">
          <cell r="A238">
            <v>234</v>
          </cell>
        </row>
        <row r="239">
          <cell r="A239">
            <v>235</v>
          </cell>
        </row>
        <row r="240">
          <cell r="A240">
            <v>236</v>
          </cell>
        </row>
        <row r="241">
          <cell r="A241">
            <v>237</v>
          </cell>
        </row>
        <row r="242">
          <cell r="A242">
            <v>238</v>
          </cell>
        </row>
        <row r="243">
          <cell r="A243">
            <v>239</v>
          </cell>
        </row>
        <row r="244">
          <cell r="A244">
            <v>240</v>
          </cell>
        </row>
        <row r="245">
          <cell r="A245">
            <v>241</v>
          </cell>
        </row>
        <row r="246">
          <cell r="A246">
            <v>242</v>
          </cell>
        </row>
        <row r="247">
          <cell r="A247">
            <v>243</v>
          </cell>
        </row>
        <row r="248">
          <cell r="A248">
            <v>244</v>
          </cell>
        </row>
        <row r="249">
          <cell r="A249">
            <v>245</v>
          </cell>
        </row>
        <row r="250">
          <cell r="A250">
            <v>246</v>
          </cell>
        </row>
        <row r="251">
          <cell r="A251">
            <v>247</v>
          </cell>
        </row>
        <row r="252">
          <cell r="A252">
            <v>248</v>
          </cell>
        </row>
        <row r="253">
          <cell r="A253">
            <v>249</v>
          </cell>
        </row>
        <row r="254">
          <cell r="A254">
            <v>250</v>
          </cell>
        </row>
        <row r="255">
          <cell r="A255">
            <v>251</v>
          </cell>
        </row>
        <row r="256">
          <cell r="A256">
            <v>252</v>
          </cell>
        </row>
        <row r="257">
          <cell r="A257">
            <v>253</v>
          </cell>
        </row>
        <row r="258">
          <cell r="A258">
            <v>254</v>
          </cell>
        </row>
        <row r="259">
          <cell r="A259">
            <v>255</v>
          </cell>
        </row>
        <row r="260">
          <cell r="A260">
            <v>256</v>
          </cell>
        </row>
        <row r="261">
          <cell r="A261">
            <v>257</v>
          </cell>
        </row>
        <row r="262">
          <cell r="A262">
            <v>258</v>
          </cell>
        </row>
        <row r="263">
          <cell r="A263">
            <v>259</v>
          </cell>
        </row>
        <row r="264">
          <cell r="A264">
            <v>260</v>
          </cell>
        </row>
        <row r="265">
          <cell r="A265">
            <v>261</v>
          </cell>
        </row>
        <row r="266">
          <cell r="A266">
            <v>262</v>
          </cell>
        </row>
        <row r="267">
          <cell r="A267">
            <v>263</v>
          </cell>
        </row>
      </sheetData>
      <sheetData sheetId="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1"/>
      <sheetName val="oldtab3"/>
      <sheetName val="monthly data for table4"/>
      <sheetName val="TAB2"/>
      <sheetName val="TAB3"/>
      <sheetName val="TAB4"/>
      <sheetName val="TAB8"/>
      <sheetName val="TAB9"/>
      <sheetName val="TAB10"/>
      <sheetName val="TAB11"/>
      <sheetName val="table6"/>
      <sheetName val="table7"/>
      <sheetName val="tab6"/>
      <sheetName val="TAB12"/>
      <sheetName val="TAB13"/>
      <sheetName val="TAB14"/>
      <sheetName val="TAB15"/>
      <sheetName val="table12"/>
      <sheetName val="TAB16"/>
      <sheetName val="TAB17"/>
      <sheetName val="oldtab14"/>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s>
    <sheetDataSet>
      <sheetData sheetId="0"/>
      <sheetData sheetId="1" refreshError="1"/>
      <sheetData sheetId="2" refreshError="1"/>
      <sheetData sheetId="3" refreshError="1"/>
      <sheetData sheetId="4"/>
      <sheetData sheetId="5"/>
      <sheetData sheetId="6"/>
      <sheetData sheetId="7"/>
      <sheetData sheetId="8" refreshError="1"/>
      <sheetData sheetId="9"/>
      <sheetData sheetId="10"/>
      <sheetData sheetId="11" refreshError="1"/>
      <sheetData sheetId="12" refreshError="1"/>
      <sheetData sheetId="13" refreshError="1"/>
      <sheetData sheetId="14"/>
      <sheetData sheetId="15"/>
      <sheetData sheetId="16"/>
      <sheetData sheetId="17"/>
      <sheetData sheetId="18" refreshError="1"/>
      <sheetData sheetId="19"/>
      <sheetData sheetId="20"/>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
      <sheetName val="X"/>
      <sheetName val="CA"/>
      <sheetName val="CA-Income"/>
      <sheetName val="CK"/>
    </sheetNames>
    <sheetDataSet>
      <sheetData sheetId="0" refreshError="1"/>
      <sheetData sheetId="1" refreshError="1"/>
      <sheetData sheetId="2" refreshError="1"/>
      <sheetData sheetId="3" refreshError="1"/>
      <sheetData sheetId="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P"/>
      <sheetName val="CONTENTS"/>
      <sheetName val="Gas 2004"/>
      <sheetName val="IN"/>
      <sheetName val="IN-HUB"/>
      <sheetName val="OUT-HUB"/>
      <sheetName val="Impact CI"/>
      <sheetName val="Assum"/>
      <sheetName val="X"/>
      <sheetName val="M"/>
      <sheetName val="SRT"/>
      <sheetName val="K"/>
      <sheetName val="T9SR_bop"/>
      <sheetName val="ControlSheet"/>
      <sheetName val="WETA"/>
      <sheetName val="Au"/>
      <sheetName val="comments"/>
      <sheetName val="Module1"/>
      <sheetName val="Module2"/>
      <sheetName val="T9SR_bop (2)"/>
      <sheetName val="Gas"/>
      <sheetName val="IN-Q"/>
      <sheetName val="IN_TRE"/>
      <sheetName val="Sheet1"/>
      <sheetName val="T1SR"/>
      <sheetName val="T1SR_b"/>
      <sheetName val="Chart1"/>
      <sheetName val="Sensitivity Analysis"/>
      <sheetName val="T10SR "/>
      <sheetName val="T11SR"/>
      <sheetName val="DSA 2002"/>
      <sheetName val="DSA_Presentation"/>
      <sheetName val="NPV_DP2"/>
      <sheetName val="frozen request"/>
      <sheetName val="request"/>
      <sheetName val="Exports for DSA"/>
      <sheetName val="Source Data (Current)"/>
      <sheetName val="Complete Data Set (Annual)"/>
      <sheetName val=""/>
      <sheetName val="GAS March 05"/>
      <sheetName val="T3SR_bop"/>
      <sheetName val="GAS Dec04"/>
      <sheetName val="2"/>
    </sheetNames>
    <sheetDataSet>
      <sheetData sheetId="0" refreshError="1">
        <row r="36">
          <cell r="A36" t="str">
            <v>||</v>
          </cell>
          <cell r="B36" t="str">
            <v xml:space="preserve">          O.w:Russia/China</v>
          </cell>
          <cell r="C36" t="str">
            <v xml:space="preserve">          O.w:Russia/China</v>
          </cell>
          <cell r="E36">
            <v>-1.6</v>
          </cell>
          <cell r="F36">
            <v>-1.6</v>
          </cell>
          <cell r="G36">
            <v>-1.4</v>
          </cell>
          <cell r="H36">
            <v>-1.2</v>
          </cell>
          <cell r="I36">
            <v>-1.1000000000000001</v>
          </cell>
          <cell r="J36">
            <v>-0.9</v>
          </cell>
          <cell r="K36">
            <v>-4.867</v>
          </cell>
          <cell r="L36">
            <v>-1.8</v>
          </cell>
          <cell r="M36">
            <v>-2.931</v>
          </cell>
          <cell r="N36">
            <v>-2.492</v>
          </cell>
          <cell r="O36">
            <v>-2.5</v>
          </cell>
          <cell r="P36">
            <v>-2.242</v>
          </cell>
          <cell r="Q36">
            <v>-1.5</v>
          </cell>
          <cell r="R36">
            <v>0</v>
          </cell>
          <cell r="S36">
            <v>0</v>
          </cell>
          <cell r="T36">
            <v>0</v>
          </cell>
          <cell r="U36">
            <v>0</v>
          </cell>
          <cell r="V36">
            <v>0</v>
          </cell>
          <cell r="W36">
            <v>0</v>
          </cell>
          <cell r="X36">
            <v>-1.7</v>
          </cell>
          <cell r="Y36">
            <v>-1.7</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44">
          <cell r="A44" t="str">
            <v>||</v>
          </cell>
          <cell r="B44" t="str">
            <v xml:space="preserve">             (excl. Russia/China)</v>
          </cell>
          <cell r="C44" t="str">
            <v xml:space="preserve">             (excl. Russia/China)</v>
          </cell>
          <cell r="D44" t="str">
            <v>||</v>
          </cell>
          <cell r="E44">
            <v>-53.256999999999969</v>
          </cell>
          <cell r="F44">
            <v>-53.256999999999969</v>
          </cell>
          <cell r="G44">
            <v>-62.093999999999973</v>
          </cell>
          <cell r="H44">
            <v>-19.858000000000008</v>
          </cell>
          <cell r="I44">
            <v>-27.772000000000006</v>
          </cell>
          <cell r="J44">
            <v>-14.357000000000012</v>
          </cell>
          <cell r="K44">
            <v>-26.595999999999993</v>
          </cell>
          <cell r="L44">
            <v>-8.0779999999999994</v>
          </cell>
          <cell r="M44">
            <v>-22.687000000000001</v>
          </cell>
          <cell r="N44">
            <v>-19.214000000000002</v>
          </cell>
          <cell r="O44">
            <v>-87.936000000000007</v>
          </cell>
          <cell r="P44">
            <v>-85.933999999999955</v>
          </cell>
          <cell r="Q44">
            <v>-131.92835643335684</v>
          </cell>
          <cell r="R44">
            <v>-104.17750762000009</v>
          </cell>
          <cell r="S44">
            <v>-116.02263836547826</v>
          </cell>
          <cell r="T44">
            <v>-151.97383447493075</v>
          </cell>
          <cell r="U44">
            <v>-181.4453478829704</v>
          </cell>
          <cell r="V44">
            <v>-216.3213811633816</v>
          </cell>
          <cell r="W44">
            <v>-227.62783257270709</v>
          </cell>
          <cell r="X44">
            <v>-98.037641815094943</v>
          </cell>
          <cell r="Y44">
            <v>-67.509370837869909</v>
          </cell>
          <cell r="Z44">
            <v>-102.07568869740109</v>
          </cell>
          <cell r="AA44">
            <v>-117.00505434652015</v>
          </cell>
          <cell r="AB44">
            <v>-186.66574785244381</v>
          </cell>
          <cell r="AC44">
            <v>-202.25866091938349</v>
          </cell>
          <cell r="AD44">
            <v>-226.20340499146388</v>
          </cell>
          <cell r="AE44">
            <v>-252.07641617618688</v>
          </cell>
          <cell r="AF44">
            <v>-276.63664882771087</v>
          </cell>
          <cell r="AG44">
            <v>-299.76477025710506</v>
          </cell>
          <cell r="AH44">
            <v>-327.4373047845815</v>
          </cell>
          <cell r="AI44">
            <v>-352.69756218493359</v>
          </cell>
          <cell r="AJ44">
            <v>-387.98428410319104</v>
          </cell>
          <cell r="AK44">
            <v>-426.77280970290764</v>
          </cell>
          <cell r="AL44">
            <v>-468.73848049384901</v>
          </cell>
          <cell r="AM44">
            <v>-509.45492121413713</v>
          </cell>
          <cell r="AN44">
            <v>-553.66212973580946</v>
          </cell>
          <cell r="AO44">
            <v>-601.85896997835709</v>
          </cell>
          <cell r="AP44">
            <v>-653.99438821577883</v>
          </cell>
          <cell r="AQ44">
            <v>-710.22900073663584</v>
          </cell>
        </row>
        <row r="59">
          <cell r="B59" t="str">
            <v xml:space="preserve">     Direct investment (net)</v>
          </cell>
          <cell r="C59" t="str">
            <v xml:space="preserve">     Direct investment (net)</v>
          </cell>
          <cell r="E59">
            <v>-2.6429999999999998</v>
          </cell>
          <cell r="F59">
            <v>-2.6429999999999998</v>
          </cell>
          <cell r="G59">
            <v>-6.7</v>
          </cell>
          <cell r="H59">
            <v>-11.73</v>
          </cell>
          <cell r="I59">
            <v>-3.2</v>
          </cell>
          <cell r="J59">
            <v>-7.4</v>
          </cell>
          <cell r="K59">
            <v>-6.7</v>
          </cell>
          <cell r="L59">
            <v>-6.6</v>
          </cell>
          <cell r="M59">
            <v>0</v>
          </cell>
          <cell r="N59">
            <v>-4.625</v>
          </cell>
          <cell r="O59">
            <v>9.67</v>
          </cell>
          <cell r="P59">
            <v>20.885999999999999</v>
          </cell>
          <cell r="Q59">
            <v>22.164000000000001</v>
          </cell>
          <cell r="R59">
            <v>40.700000000000003</v>
          </cell>
          <cell r="S59">
            <v>5.3</v>
          </cell>
          <cell r="T59">
            <v>0.8</v>
          </cell>
          <cell r="U59">
            <v>55.8</v>
          </cell>
          <cell r="V59" t="e">
            <v>#NULL!</v>
          </cell>
          <cell r="W59">
            <v>76.576999999999998</v>
          </cell>
          <cell r="X59">
            <v>88</v>
          </cell>
          <cell r="Y59">
            <v>168.8</v>
          </cell>
          <cell r="Z59">
            <v>46</v>
          </cell>
          <cell r="AA59">
            <v>21.571826234561822</v>
          </cell>
          <cell r="AB59">
            <v>24.60352962399319</v>
          </cell>
          <cell r="AC59">
            <v>29.470968624983499</v>
          </cell>
          <cell r="AD59">
            <v>29.586367597174309</v>
          </cell>
          <cell r="AE59">
            <v>30.339294578790643</v>
          </cell>
          <cell r="AF59">
            <v>29.397635648754559</v>
          </cell>
          <cell r="AG59">
            <v>26.040320381323635</v>
          </cell>
          <cell r="AH59">
            <v>24.584698139425132</v>
          </cell>
          <cell r="AI59">
            <v>27.4780497222166</v>
          </cell>
          <cell r="AJ59">
            <v>27.941450669375342</v>
          </cell>
          <cell r="AK59">
            <v>28.126969959321166</v>
          </cell>
          <cell r="AL59">
            <v>28.183487468671359</v>
          </cell>
          <cell r="AM59">
            <v>28.832248256668301</v>
          </cell>
          <cell r="AN59">
            <v>29.493357390727901</v>
          </cell>
          <cell r="AO59">
            <v>30.16704985547214</v>
          </cell>
          <cell r="AP59">
            <v>30.853565106190981</v>
          </cell>
          <cell r="AQ59">
            <v>31.553147153878683</v>
          </cell>
          <cell r="AR59">
            <v>32.266044651886745</v>
          </cell>
          <cell r="AS59" t="e">
            <v>#DIV/0!</v>
          </cell>
          <cell r="AT59" t="e">
            <v>#DIV/0!</v>
          </cell>
          <cell r="AU59" t="e">
            <v>#DIV/0!</v>
          </cell>
          <cell r="AV59" t="e">
            <v>#DIV/0!</v>
          </cell>
        </row>
        <row r="79">
          <cell r="B79" t="str">
            <v xml:space="preserve">   (in millions of SDRs)</v>
          </cell>
          <cell r="C79" t="str">
            <v xml:space="preserve">   (in millions of SDRs)</v>
          </cell>
          <cell r="F79">
            <v>-36.188187437086093</v>
          </cell>
          <cell r="G79">
            <v>-36.188187437086093</v>
          </cell>
          <cell r="H79">
            <v>9.5210855375611327</v>
          </cell>
          <cell r="I79">
            <v>46.463943979471935</v>
          </cell>
          <cell r="J79">
            <v>65.64977332635624</v>
          </cell>
          <cell r="K79">
            <v>35.970341859000001</v>
          </cell>
          <cell r="L79">
            <v>84.722656675210629</v>
          </cell>
          <cell r="M79">
            <v>4.5602946639216775</v>
          </cell>
          <cell r="N79">
            <v>30.577513117330795</v>
          </cell>
          <cell r="O79">
            <v>-30.570408845481087</v>
          </cell>
          <cell r="P79">
            <v>38.095117748459231</v>
          </cell>
          <cell r="Q79">
            <v>85.097405801781463</v>
          </cell>
          <cell r="R79">
            <v>-2.5151260274558824</v>
          </cell>
          <cell r="S79">
            <v>-28.19157822427734</v>
          </cell>
          <cell r="T79">
            <v>-12.017652954324085</v>
          </cell>
          <cell r="U79">
            <v>29.705860732986903</v>
          </cell>
          <cell r="V79" t="e">
            <v>#NULL!</v>
          </cell>
          <cell r="W79">
            <v>-35.200021569098865</v>
          </cell>
          <cell r="X79">
            <v>104.26835154530427</v>
          </cell>
          <cell r="Y79">
            <v>89.867966551948371</v>
          </cell>
          <cell r="Z79">
            <v>117.7482262685876</v>
          </cell>
          <cell r="AA79">
            <v>-84.179156611118017</v>
          </cell>
        </row>
        <row r="81">
          <cell r="A81" t="str">
            <v>||</v>
          </cell>
          <cell r="B81" t="str">
            <v>errors and omissions</v>
          </cell>
          <cell r="C81" t="str">
            <v>errors and omissions</v>
          </cell>
          <cell r="D81" t="str">
            <v>||</v>
          </cell>
        </row>
        <row r="82">
          <cell r="A82" t="str">
            <v>||</v>
          </cell>
          <cell r="B82" t="str">
            <v>Check</v>
          </cell>
          <cell r="C82" t="str">
            <v>Check</v>
          </cell>
          <cell r="D82" t="str">
            <v>||</v>
          </cell>
          <cell r="N82">
            <v>0</v>
          </cell>
          <cell r="O82">
            <v>0</v>
          </cell>
          <cell r="P82">
            <v>0</v>
          </cell>
          <cell r="Q82">
            <v>0</v>
          </cell>
          <cell r="R82">
            <v>0</v>
          </cell>
          <cell r="S82">
            <v>0</v>
          </cell>
          <cell r="T82">
            <v>0</v>
          </cell>
          <cell r="U82">
            <v>0</v>
          </cell>
          <cell r="V82" t="e">
            <v>#NULL!</v>
          </cell>
          <cell r="W82">
            <v>0</v>
          </cell>
          <cell r="X82">
            <v>0</v>
          </cell>
          <cell r="Y82">
            <v>0</v>
          </cell>
          <cell r="Z82">
            <v>0</v>
          </cell>
          <cell r="AA82">
            <v>0</v>
          </cell>
          <cell r="AB82">
            <v>0</v>
          </cell>
          <cell r="AC82">
            <v>0</v>
          </cell>
          <cell r="AD82">
            <v>-86.737265930695855</v>
          </cell>
          <cell r="AE82">
            <v>-2.118398347433299</v>
          </cell>
        </row>
        <row r="83">
          <cell r="A83" t="str">
            <v>||</v>
          </cell>
          <cell r="B83" t="str">
            <v>_</v>
          </cell>
          <cell r="C83" t="str">
            <v>_</v>
          </cell>
          <cell r="D83" t="str">
            <v>||</v>
          </cell>
          <cell r="E83" t="str">
            <v>_</v>
          </cell>
          <cell r="F83" t="str">
            <v>_</v>
          </cell>
          <cell r="G83" t="str">
            <v>_</v>
          </cell>
          <cell r="H83" t="str">
            <v>_</v>
          </cell>
          <cell r="I83" t="str">
            <v>_</v>
          </cell>
          <cell r="J83" t="str">
            <v>_</v>
          </cell>
          <cell r="K83" t="str">
            <v>_</v>
          </cell>
          <cell r="L83" t="str">
            <v>_</v>
          </cell>
          <cell r="M83" t="str">
            <v>_</v>
          </cell>
          <cell r="N83" t="str">
            <v>_</v>
          </cell>
          <cell r="O83" t="str">
            <v>_</v>
          </cell>
          <cell r="P83" t="str">
            <v>_</v>
          </cell>
          <cell r="Q83" t="str">
            <v>_</v>
          </cell>
          <cell r="R83" t="str">
            <v>_</v>
          </cell>
          <cell r="S83" t="str">
            <v>_</v>
          </cell>
          <cell r="T83" t="str">
            <v>_</v>
          </cell>
          <cell r="U83" t="str">
            <v>_</v>
          </cell>
          <cell r="V83" t="str">
            <v>_</v>
          </cell>
          <cell r="W83" t="str">
            <v>_</v>
          </cell>
          <cell r="X83" t="str">
            <v>_</v>
          </cell>
          <cell r="Y83" t="str">
            <v>_</v>
          </cell>
          <cell r="Z83" t="str">
            <v>_</v>
          </cell>
          <cell r="AA83" t="str">
            <v>_</v>
          </cell>
          <cell r="AB83" t="str">
            <v>_</v>
          </cell>
          <cell r="AC83" t="str">
            <v>_</v>
          </cell>
          <cell r="AD83" t="str">
            <v>_</v>
          </cell>
          <cell r="AE83" t="str">
            <v>_</v>
          </cell>
          <cell r="AF83" t="str">
            <v>_</v>
          </cell>
          <cell r="AG83" t="str">
            <v>_</v>
          </cell>
          <cell r="AH83" t="str">
            <v>_</v>
          </cell>
          <cell r="AI83" t="str">
            <v>_</v>
          </cell>
          <cell r="AJ83" t="str">
            <v>_</v>
          </cell>
          <cell r="AK83" t="str">
            <v>_</v>
          </cell>
          <cell r="AL83" t="str">
            <v>_</v>
          </cell>
          <cell r="AM83" t="str">
            <v>_</v>
          </cell>
          <cell r="AN83" t="str">
            <v>_</v>
          </cell>
          <cell r="AO83" t="str">
            <v>_</v>
          </cell>
          <cell r="AP83" t="str">
            <v>_</v>
          </cell>
          <cell r="AQ83" t="str">
            <v>_</v>
          </cell>
        </row>
        <row r="84">
          <cell r="A84" t="str">
            <v>||</v>
          </cell>
          <cell r="B84">
            <v>37964.514540162039</v>
          </cell>
          <cell r="C84">
            <v>38092.597013773149</v>
          </cell>
          <cell r="D84" t="str">
            <v>||</v>
          </cell>
          <cell r="E84" t="str">
            <v>1985</v>
          </cell>
          <cell r="F84" t="str">
            <v>1985</v>
          </cell>
          <cell r="G84" t="str">
            <v>1986</v>
          </cell>
          <cell r="H84" t="str">
            <v>1987</v>
          </cell>
          <cell r="I84" t="str">
            <v>1988</v>
          </cell>
          <cell r="J84" t="str">
            <v>1989</v>
          </cell>
          <cell r="K84" t="str">
            <v>1990</v>
          </cell>
          <cell r="L84" t="str">
            <v>1991</v>
          </cell>
          <cell r="M84" t="str">
            <v>1992</v>
          </cell>
          <cell r="N84" t="str">
            <v>1993</v>
          </cell>
          <cell r="O84" t="str">
            <v>1994</v>
          </cell>
          <cell r="P84" t="str">
            <v>1995</v>
          </cell>
          <cell r="Q84">
            <v>1999</v>
          </cell>
          <cell r="R84">
            <v>1999</v>
          </cell>
          <cell r="S84">
            <v>1998</v>
          </cell>
          <cell r="T84">
            <v>1999</v>
          </cell>
          <cell r="U84">
            <v>2001</v>
          </cell>
          <cell r="V84">
            <v>2002</v>
          </cell>
          <cell r="W84">
            <v>2003</v>
          </cell>
          <cell r="X84">
            <v>2004</v>
          </cell>
          <cell r="Y84">
            <v>2004</v>
          </cell>
          <cell r="Z84">
            <v>2005</v>
          </cell>
          <cell r="AA84">
            <v>2006</v>
          </cell>
          <cell r="AB84">
            <v>2007</v>
          </cell>
          <cell r="AC84">
            <v>2008</v>
          </cell>
          <cell r="AD84">
            <v>2009</v>
          </cell>
          <cell r="AE84">
            <v>2010</v>
          </cell>
          <cell r="AF84">
            <v>2011</v>
          </cell>
          <cell r="AG84">
            <v>2012</v>
          </cell>
          <cell r="AH84">
            <v>2013</v>
          </cell>
          <cell r="AI84">
            <v>2014</v>
          </cell>
          <cell r="AJ84">
            <v>2015</v>
          </cell>
          <cell r="AK84">
            <v>2016</v>
          </cell>
          <cell r="AL84">
            <v>2017</v>
          </cell>
          <cell r="AM84">
            <v>2018</v>
          </cell>
          <cell r="AN84">
            <v>2019</v>
          </cell>
          <cell r="AO84">
            <v>2020</v>
          </cell>
          <cell r="AP84">
            <v>2021</v>
          </cell>
          <cell r="AQ84">
            <v>2022</v>
          </cell>
        </row>
        <row r="85">
          <cell r="A85" t="str">
            <v>||</v>
          </cell>
          <cell r="B85">
            <v>37964.514540162039</v>
          </cell>
          <cell r="C85">
            <v>38092.597013773149</v>
          </cell>
          <cell r="D85" t="str">
            <v>||</v>
          </cell>
          <cell r="J85" t="str">
            <v>2/96</v>
          </cell>
          <cell r="K85" t="str">
            <v>2/96</v>
          </cell>
          <cell r="L85" t="str">
            <v>2/96</v>
          </cell>
          <cell r="M85" t="str">
            <v>2/96</v>
          </cell>
          <cell r="N85" t="str">
            <v>2/96</v>
          </cell>
          <cell r="O85" t="str">
            <v>10/97</v>
          </cell>
          <cell r="P85" t="str">
            <v>5/98</v>
          </cell>
          <cell r="Q85" t="str">
            <v>11/99</v>
          </cell>
          <cell r="R85" t="str">
            <v>11/99</v>
          </cell>
          <cell r="S85" t="str">
            <v>11/98</v>
          </cell>
          <cell r="T85" t="str">
            <v>11/99</v>
          </cell>
          <cell r="U85" t="str">
            <v>11/101</v>
          </cell>
          <cell r="V85" t="str">
            <v>11/102</v>
          </cell>
          <cell r="W85" t="str">
            <v>11/103</v>
          </cell>
          <cell r="X85" t="str">
            <v>11/104</v>
          </cell>
          <cell r="Y85" t="str">
            <v>11/104</v>
          </cell>
          <cell r="Z85" t="str">
            <v>11/105</v>
          </cell>
          <cell r="AA85" t="str">
            <v>11/106</v>
          </cell>
          <cell r="AB85" t="str">
            <v>11/107</v>
          </cell>
          <cell r="AC85" t="str">
            <v>11/108</v>
          </cell>
          <cell r="AD85" t="str">
            <v>11/109</v>
          </cell>
          <cell r="AE85" t="str">
            <v>11/110</v>
          </cell>
          <cell r="AF85" t="str">
            <v>11/111</v>
          </cell>
          <cell r="AG85" t="str">
            <v>11/112</v>
          </cell>
          <cell r="AH85" t="str">
            <v>11/113</v>
          </cell>
          <cell r="AI85" t="str">
            <v>11/114</v>
          </cell>
          <cell r="AJ85" t="str">
            <v>11/115</v>
          </cell>
          <cell r="AK85" t="str">
            <v>11/116</v>
          </cell>
          <cell r="AL85" t="str">
            <v>11/117</v>
          </cell>
          <cell r="AM85" t="str">
            <v>11/118</v>
          </cell>
          <cell r="AN85" t="str">
            <v>11/119</v>
          </cell>
          <cell r="AO85" t="str">
            <v>11/120</v>
          </cell>
          <cell r="AP85" t="str">
            <v>11/121</v>
          </cell>
          <cell r="AQ85" t="str">
            <v>11/122</v>
          </cell>
        </row>
        <row r="86">
          <cell r="A86" t="str">
            <v>||</v>
          </cell>
          <cell r="C86" t="str">
            <v>||</v>
          </cell>
          <cell r="D86" t="str">
            <v>||</v>
          </cell>
          <cell r="J86" t="str">
            <v>Rév.</v>
          </cell>
          <cell r="K86" t="str">
            <v>Rév.</v>
          </cell>
          <cell r="L86" t="str">
            <v>Rév.</v>
          </cell>
          <cell r="M86" t="str">
            <v>Rév.</v>
          </cell>
          <cell r="N86" t="str">
            <v>Rév.</v>
          </cell>
          <cell r="O86" t="str">
            <v>Rev.</v>
          </cell>
          <cell r="P86" t="str">
            <v>Rev.</v>
          </cell>
          <cell r="Q86" t="str">
            <v>Proj.</v>
          </cell>
          <cell r="R86" t="str">
            <v>Proj.</v>
          </cell>
          <cell r="S86" t="str">
            <v>Proj.</v>
          </cell>
          <cell r="T86" t="str">
            <v>Proj.</v>
          </cell>
          <cell r="U86" t="str">
            <v>Proj.</v>
          </cell>
          <cell r="V86" t="str">
            <v>Proj.</v>
          </cell>
          <cell r="W86" t="str">
            <v>Proj.</v>
          </cell>
          <cell r="X86" t="str">
            <v>Proj.</v>
          </cell>
          <cell r="Y86" t="str">
            <v>Proj.</v>
          </cell>
          <cell r="Z86" t="str">
            <v>Proj.</v>
          </cell>
          <cell r="AA86" t="str">
            <v>Proj.</v>
          </cell>
          <cell r="AB86" t="str">
            <v>Proj.</v>
          </cell>
          <cell r="AC86" t="str">
            <v>Proj.</v>
          </cell>
          <cell r="AD86" t="str">
            <v>Proj.</v>
          </cell>
          <cell r="AE86" t="str">
            <v>Proj.</v>
          </cell>
          <cell r="AF86" t="str">
            <v>Proj.</v>
          </cell>
          <cell r="AG86" t="str">
            <v>Proj.</v>
          </cell>
          <cell r="AH86" t="str">
            <v>Proj.</v>
          </cell>
          <cell r="AI86" t="str">
            <v>Proj.</v>
          </cell>
          <cell r="AJ86" t="str">
            <v>Proj.</v>
          </cell>
          <cell r="AK86" t="str">
            <v>Proj.</v>
          </cell>
          <cell r="AL86" t="str">
            <v>Proj.</v>
          </cell>
          <cell r="AM86" t="str">
            <v>Proj.</v>
          </cell>
          <cell r="AN86" t="str">
            <v>Proj.</v>
          </cell>
          <cell r="AO86" t="str">
            <v>Proj.</v>
          </cell>
          <cell r="AP86" t="str">
            <v>Proj.</v>
          </cell>
          <cell r="AQ86" t="str">
            <v>Proj.</v>
          </cell>
        </row>
        <row r="87">
          <cell r="A87" t="str">
            <v>||</v>
          </cell>
          <cell r="C87" t="str">
            <v>||</v>
          </cell>
          <cell r="D87" t="str">
            <v>||</v>
          </cell>
        </row>
        <row r="88">
          <cell r="A88" t="str">
            <v>||</v>
          </cell>
          <cell r="B88" t="str">
            <v>_</v>
          </cell>
          <cell r="C88" t="str">
            <v>_</v>
          </cell>
          <cell r="D88" t="str">
            <v>||</v>
          </cell>
          <cell r="E88" t="str">
            <v>_</v>
          </cell>
          <cell r="F88" t="str">
            <v>_</v>
          </cell>
          <cell r="G88" t="str">
            <v>_</v>
          </cell>
          <cell r="H88" t="str">
            <v>_</v>
          </cell>
          <cell r="I88" t="str">
            <v>_</v>
          </cell>
          <cell r="J88" t="str">
            <v>_</v>
          </cell>
          <cell r="K88" t="str">
            <v>_</v>
          </cell>
          <cell r="L88" t="str">
            <v>_</v>
          </cell>
          <cell r="M88" t="str">
            <v>_</v>
          </cell>
          <cell r="N88" t="str">
            <v>_</v>
          </cell>
          <cell r="O88" t="str">
            <v>_</v>
          </cell>
          <cell r="P88" t="str">
            <v>_</v>
          </cell>
          <cell r="Q88" t="str">
            <v>_</v>
          </cell>
          <cell r="R88" t="str">
            <v>_</v>
          </cell>
          <cell r="S88" t="str">
            <v>_</v>
          </cell>
          <cell r="T88" t="str">
            <v>_</v>
          </cell>
          <cell r="U88" t="str">
            <v>_</v>
          </cell>
          <cell r="V88" t="str">
            <v>_</v>
          </cell>
          <cell r="W88" t="str">
            <v>_</v>
          </cell>
          <cell r="X88" t="str">
            <v>_</v>
          </cell>
          <cell r="Y88" t="str">
            <v>_</v>
          </cell>
          <cell r="Z88" t="str">
            <v>_</v>
          </cell>
          <cell r="AA88" t="str">
            <v>_</v>
          </cell>
          <cell r="AB88" t="str">
            <v>_</v>
          </cell>
          <cell r="AC88" t="str">
            <v>_</v>
          </cell>
          <cell r="AD88" t="str">
            <v>_</v>
          </cell>
          <cell r="AE88" t="str">
            <v>_</v>
          </cell>
          <cell r="AF88" t="str">
            <v>_</v>
          </cell>
          <cell r="AG88" t="str">
            <v>_</v>
          </cell>
          <cell r="AH88" t="str">
            <v>_</v>
          </cell>
          <cell r="AI88" t="str">
            <v>_</v>
          </cell>
          <cell r="AJ88" t="str">
            <v>_</v>
          </cell>
          <cell r="AK88" t="str">
            <v>_</v>
          </cell>
          <cell r="AL88" t="str">
            <v>_</v>
          </cell>
          <cell r="AM88" t="str">
            <v>_</v>
          </cell>
          <cell r="AN88" t="str">
            <v>_</v>
          </cell>
          <cell r="AO88" t="str">
            <v>_</v>
          </cell>
          <cell r="AP88" t="str">
            <v>_</v>
          </cell>
          <cell r="AQ88" t="str">
            <v>_</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M"/>
      <sheetName val="Assump"/>
      <sheetName val="Last"/>
      <sheetName val="wage growth"/>
      <sheetName val="Gin"/>
      <sheetName val="Din"/>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CPIINDEX"/>
      <sheetName val="seignior"/>
      <sheetName val="aq"/>
      <sheetName val="Table 5"/>
      <sheetName val="Scratch_pad1"/>
      <sheetName val="Sel__Ind_-MacroframeworkI1"/>
      <sheetName val="Annual_Meetings_Selec_Indicato1"/>
      <sheetName val="GDP_Prod__-_Input1"/>
      <sheetName val="National_Accounts1"/>
      <sheetName val="Chart_real_growth_rates1"/>
      <sheetName val="Figure_31"/>
      <sheetName val="INE_PIBprod1"/>
      <sheetName val="PIN_Selected_Indicators_1"/>
      <sheetName val="weekly-monthly_Rep_1"/>
      <sheetName val="RED_TABLES1"/>
      <sheetName val="Basic_Data1"/>
      <sheetName val="Excel_macros1"/>
      <sheetName val="moz_macroframework_Brief_Feb201"/>
      <sheetName val="wage_growth1"/>
      <sheetName val="PRIVATE_OLD"/>
      <sheetName val="COP FED"/>
      <sheetName val="11 rev 94 "/>
      <sheetName val="monsurv-bc"/>
      <sheetName val="Indic"/>
      <sheetName val="excise"/>
      <sheetName val="weoq4"/>
      <sheetName val="sr tabl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D3">
            <v>0</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D4">
            <v>0</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cell>
        </row>
        <row r="83">
          <cell r="C83" t="str">
            <v xml:space="preserve">Memorandum items </v>
          </cell>
        </row>
        <row r="84">
          <cell r="C84" t="str">
            <v>Total Consumption per capita</v>
          </cell>
        </row>
        <row r="85">
          <cell r="C85" t="str">
            <v>Private Consumption per capita</v>
          </cell>
        </row>
        <row r="86">
          <cell r="C86" t="str">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cell>
          <cell r="C378" t="str">
            <v>Debt relief</v>
          </cell>
        </row>
        <row r="379">
          <cell r="C379" t="str">
            <v/>
          </cell>
          <cell r="D379" t="str">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cell>
        </row>
        <row r="416">
          <cell r="C416" t="str">
            <v xml:space="preserve">       Private sector</v>
          </cell>
        </row>
        <row r="417">
          <cell r="D417" t="str">
            <v/>
          </cell>
        </row>
        <row r="418">
          <cell r="C418" t="str">
            <v>Gross domestic income (GDI) = GDP + NFI +NUT (OM)</v>
          </cell>
        </row>
        <row r="419">
          <cell r="C419" t="str">
            <v>Gross National Savings (GNS) = GDI - C (OM)</v>
          </cell>
        </row>
        <row r="420">
          <cell r="C420" t="str">
            <v xml:space="preserve">  Public sector </v>
          </cell>
          <cell r="D420" t="str">
            <v/>
          </cell>
        </row>
        <row r="421">
          <cell r="C421" t="str">
            <v xml:space="preserve">  Private sector</v>
          </cell>
          <cell r="D421" t="str">
            <v/>
          </cell>
        </row>
        <row r="423">
          <cell r="C423" t="str">
            <v>Gross Domestic Savings (GDS) = GDP - C</v>
          </cell>
        </row>
        <row r="424">
          <cell r="C424" t="str">
            <v xml:space="preserve">  Public sector </v>
          </cell>
          <cell r="D424" t="str">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cell>
        </row>
        <row r="447">
          <cell r="C447" t="str">
            <v>External sector</v>
          </cell>
        </row>
        <row r="448">
          <cell r="C448" t="str">
            <v>Horizontal Check</v>
          </cell>
        </row>
        <row r="450">
          <cell r="C450" t="str">
            <v>X. CONSISTENCY CHECK TABLE - Blue checks correspond to WEO</v>
          </cell>
        </row>
        <row r="452">
          <cell r="D452" t="str">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cell>
        </row>
        <row r="519">
          <cell r="B519" t="str">
            <v>I.1+I.2</v>
          </cell>
        </row>
        <row r="524">
          <cell r="D524" t="str">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 val="IDA_tab7"/>
    </sheetNames>
    <sheetDataSet>
      <sheetData sheetId="0" refreshError="1"/>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P"/>
      <sheetName val="CONTENTS"/>
      <sheetName val="Gas 2004"/>
      <sheetName val="IN"/>
      <sheetName val="IN-HUB"/>
      <sheetName val="OUT-HUB"/>
      <sheetName val="Impact CI"/>
      <sheetName val="Assum"/>
      <sheetName val="X"/>
      <sheetName val="M"/>
      <sheetName val="SRT"/>
      <sheetName val="K"/>
      <sheetName val="T9SR_bop"/>
      <sheetName val="ControlSheet"/>
      <sheetName val="WETA"/>
      <sheetName val="Au"/>
      <sheetName val="comments"/>
      <sheetName val="Module1"/>
      <sheetName val="Module2"/>
      <sheetName val="T9SR_bop (2)"/>
      <sheetName val="Gas"/>
      <sheetName val="IN-Q"/>
      <sheetName val="IN_TRE"/>
      <sheetName val="Sheet1"/>
      <sheetName val="T1SR"/>
      <sheetName val="T1SR_b"/>
      <sheetName val="Chart1"/>
      <sheetName val="Sensitivity Analysis"/>
      <sheetName val="T10SR "/>
      <sheetName val="T11SR"/>
      <sheetName val="DSA 2002"/>
      <sheetName val="DSA_Presentation"/>
      <sheetName val="NPV_DP2"/>
      <sheetName val="frozen request"/>
      <sheetName val="request"/>
      <sheetName val="Exports for DSA"/>
      <sheetName val="Source Data (Current)"/>
      <sheetName val="Complete Data Set (Annual)"/>
      <sheetName val=""/>
      <sheetName val="GAS March 05"/>
      <sheetName val="T3SR_bop"/>
      <sheetName val="GAS Dec04"/>
    </sheetNames>
    <sheetDataSet>
      <sheetData sheetId="0" refreshError="1">
        <row r="36">
          <cell r="A36" t="str">
            <v>||</v>
          </cell>
          <cell r="B36" t="str">
            <v xml:space="preserve">          O.w:Russia/China</v>
          </cell>
          <cell r="C36" t="str">
            <v xml:space="preserve">          O.w:Russia/China</v>
          </cell>
          <cell r="E36">
            <v>-1.6</v>
          </cell>
          <cell r="F36">
            <v>-1.6</v>
          </cell>
          <cell r="G36">
            <v>-1.4</v>
          </cell>
          <cell r="H36">
            <v>-1.2</v>
          </cell>
          <cell r="I36">
            <v>-1.1000000000000001</v>
          </cell>
          <cell r="J36">
            <v>-0.9</v>
          </cell>
          <cell r="K36">
            <v>-4.867</v>
          </cell>
          <cell r="L36">
            <v>-1.8</v>
          </cell>
          <cell r="M36">
            <v>-2.931</v>
          </cell>
          <cell r="N36">
            <v>-2.492</v>
          </cell>
          <cell r="O36">
            <v>-2.5</v>
          </cell>
          <cell r="P36">
            <v>-2.242</v>
          </cell>
          <cell r="Q36">
            <v>-1.5</v>
          </cell>
          <cell r="R36">
            <v>0</v>
          </cell>
          <cell r="S36">
            <v>0</v>
          </cell>
          <cell r="T36">
            <v>0</v>
          </cell>
          <cell r="U36">
            <v>0</v>
          </cell>
          <cell r="V36">
            <v>0</v>
          </cell>
          <cell r="W36">
            <v>0</v>
          </cell>
          <cell r="X36">
            <v>-1.7</v>
          </cell>
          <cell r="Y36">
            <v>-1.7</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44">
          <cell r="A44" t="str">
            <v>||</v>
          </cell>
          <cell r="B44" t="str">
            <v xml:space="preserve">             (excl. Russia/China)</v>
          </cell>
          <cell r="C44" t="str">
            <v xml:space="preserve">             (excl. Russia/China)</v>
          </cell>
          <cell r="D44" t="str">
            <v>||</v>
          </cell>
          <cell r="E44">
            <v>-53.256999999999969</v>
          </cell>
          <cell r="F44">
            <v>-53.256999999999969</v>
          </cell>
          <cell r="G44">
            <v>-62.093999999999973</v>
          </cell>
          <cell r="H44">
            <v>-19.858000000000008</v>
          </cell>
          <cell r="I44">
            <v>-27.772000000000006</v>
          </cell>
          <cell r="J44">
            <v>-14.357000000000012</v>
          </cell>
          <cell r="K44">
            <v>-26.595999999999993</v>
          </cell>
          <cell r="L44">
            <v>-8.0779999999999994</v>
          </cell>
          <cell r="M44">
            <v>-22.687000000000001</v>
          </cell>
          <cell r="N44">
            <v>-19.214000000000002</v>
          </cell>
          <cell r="O44">
            <v>-87.936000000000007</v>
          </cell>
          <cell r="P44">
            <v>-85.933999999999955</v>
          </cell>
          <cell r="Q44">
            <v>-131.92835643335684</v>
          </cell>
          <cell r="R44">
            <v>-104.17750762000009</v>
          </cell>
          <cell r="S44">
            <v>-116.02263836547826</v>
          </cell>
          <cell r="T44">
            <v>-151.97383447493075</v>
          </cell>
          <cell r="U44">
            <v>-181.4453478829704</v>
          </cell>
          <cell r="V44">
            <v>-216.3213811633816</v>
          </cell>
          <cell r="W44">
            <v>-227.62783257270709</v>
          </cell>
          <cell r="X44">
            <v>-98.037641815094943</v>
          </cell>
          <cell r="Y44">
            <v>-67.509370837869909</v>
          </cell>
          <cell r="Z44">
            <v>-102.07568869740109</v>
          </cell>
          <cell r="AA44">
            <v>-117.00505434652015</v>
          </cell>
          <cell r="AB44">
            <v>-186.66574785244381</v>
          </cell>
          <cell r="AC44">
            <v>-202.25866091938349</v>
          </cell>
          <cell r="AD44">
            <v>-226.20340499146388</v>
          </cell>
          <cell r="AE44">
            <v>-252.07641617618688</v>
          </cell>
          <cell r="AF44">
            <v>-276.63664882771087</v>
          </cell>
          <cell r="AG44">
            <v>-299.76477025710506</v>
          </cell>
          <cell r="AH44">
            <v>-327.4373047845815</v>
          </cell>
          <cell r="AI44">
            <v>-352.69756218493359</v>
          </cell>
          <cell r="AJ44">
            <v>-387.98428410319104</v>
          </cell>
          <cell r="AK44">
            <v>-426.77280970290764</v>
          </cell>
          <cell r="AL44">
            <v>-468.73848049384901</v>
          </cell>
          <cell r="AM44">
            <v>-509.45492121413713</v>
          </cell>
          <cell r="AN44">
            <v>-553.66212973580946</v>
          </cell>
          <cell r="AO44">
            <v>-601.85896997835709</v>
          </cell>
          <cell r="AP44">
            <v>-653.99438821577883</v>
          </cell>
          <cell r="AQ44">
            <v>-710.22900073663584</v>
          </cell>
        </row>
        <row r="59">
          <cell r="B59" t="str">
            <v xml:space="preserve">     Direct investment (net)</v>
          </cell>
          <cell r="C59" t="str">
            <v xml:space="preserve">     Direct investment (net)</v>
          </cell>
          <cell r="E59">
            <v>-2.6429999999999998</v>
          </cell>
          <cell r="F59">
            <v>-2.6429999999999998</v>
          </cell>
          <cell r="G59">
            <v>-6.7</v>
          </cell>
          <cell r="H59">
            <v>-11.73</v>
          </cell>
          <cell r="I59">
            <v>-3.2</v>
          </cell>
          <cell r="J59">
            <v>-7.4</v>
          </cell>
          <cell r="K59">
            <v>-6.7</v>
          </cell>
          <cell r="L59">
            <v>-6.6</v>
          </cell>
          <cell r="M59">
            <v>0</v>
          </cell>
          <cell r="N59">
            <v>-4.625</v>
          </cell>
          <cell r="O59">
            <v>9.67</v>
          </cell>
          <cell r="P59">
            <v>20.885999999999999</v>
          </cell>
          <cell r="Q59">
            <v>22.164000000000001</v>
          </cell>
          <cell r="R59">
            <v>40.700000000000003</v>
          </cell>
          <cell r="S59">
            <v>5.3</v>
          </cell>
          <cell r="T59">
            <v>0.8</v>
          </cell>
          <cell r="U59">
            <v>55.8</v>
          </cell>
          <cell r="V59" t="e">
            <v>#NULL!</v>
          </cell>
          <cell r="W59">
            <v>76.576999999999998</v>
          </cell>
          <cell r="X59">
            <v>88</v>
          </cell>
          <cell r="Y59">
            <v>168.8</v>
          </cell>
          <cell r="Z59">
            <v>46</v>
          </cell>
          <cell r="AA59">
            <v>21.571826234561822</v>
          </cell>
          <cell r="AB59">
            <v>24.60352962399319</v>
          </cell>
          <cell r="AC59">
            <v>29.470968624983499</v>
          </cell>
          <cell r="AD59">
            <v>29.586367597174309</v>
          </cell>
          <cell r="AE59">
            <v>30.339294578790643</v>
          </cell>
          <cell r="AF59">
            <v>29.397635648754559</v>
          </cell>
          <cell r="AG59">
            <v>26.040320381323635</v>
          </cell>
          <cell r="AH59">
            <v>24.584698139425132</v>
          </cell>
          <cell r="AI59">
            <v>27.4780497222166</v>
          </cell>
          <cell r="AJ59">
            <v>27.941450669375342</v>
          </cell>
          <cell r="AK59">
            <v>28.126969959321166</v>
          </cell>
          <cell r="AL59">
            <v>28.183487468671359</v>
          </cell>
          <cell r="AM59">
            <v>28.832248256668301</v>
          </cell>
          <cell r="AN59">
            <v>29.493357390727901</v>
          </cell>
          <cell r="AO59">
            <v>30.16704985547214</v>
          </cell>
          <cell r="AP59">
            <v>30.853565106190981</v>
          </cell>
          <cell r="AQ59">
            <v>31.553147153878683</v>
          </cell>
          <cell r="AR59">
            <v>32.266044651886745</v>
          </cell>
          <cell r="AS59" t="e">
            <v>#DIV/0!</v>
          </cell>
          <cell r="AT59" t="e">
            <v>#DIV/0!</v>
          </cell>
          <cell r="AU59" t="e">
            <v>#DIV/0!</v>
          </cell>
          <cell r="AV59" t="e">
            <v>#DIV/0!</v>
          </cell>
        </row>
        <row r="79">
          <cell r="B79" t="str">
            <v xml:space="preserve">   (in millions of SDRs)</v>
          </cell>
          <cell r="C79" t="str">
            <v xml:space="preserve">   (in millions of SDRs)</v>
          </cell>
          <cell r="F79">
            <v>-36.188187437086093</v>
          </cell>
          <cell r="G79">
            <v>-36.188187437086093</v>
          </cell>
          <cell r="H79">
            <v>9.5210855375611327</v>
          </cell>
          <cell r="I79">
            <v>46.463943979471935</v>
          </cell>
          <cell r="J79">
            <v>65.64977332635624</v>
          </cell>
          <cell r="K79">
            <v>35.970341859000001</v>
          </cell>
          <cell r="L79">
            <v>84.722656675210629</v>
          </cell>
          <cell r="M79">
            <v>4.5602946639216775</v>
          </cell>
          <cell r="N79">
            <v>30.577513117330795</v>
          </cell>
          <cell r="O79">
            <v>-30.570408845481087</v>
          </cell>
          <cell r="P79">
            <v>38.095117748459231</v>
          </cell>
          <cell r="Q79">
            <v>85.097405801781463</v>
          </cell>
          <cell r="R79">
            <v>-2.5151260274558824</v>
          </cell>
          <cell r="S79">
            <v>-28.19157822427734</v>
          </cell>
          <cell r="T79">
            <v>-12.017652954324085</v>
          </cell>
          <cell r="U79">
            <v>29.705860732986903</v>
          </cell>
          <cell r="V79" t="e">
            <v>#NULL!</v>
          </cell>
          <cell r="W79">
            <v>-35.200021569098865</v>
          </cell>
          <cell r="X79">
            <v>104.26835154530427</v>
          </cell>
          <cell r="Y79">
            <v>89.867966551948371</v>
          </cell>
          <cell r="Z79">
            <v>117.7482262685876</v>
          </cell>
          <cell r="AA79">
            <v>-84.179156611118017</v>
          </cell>
        </row>
        <row r="81">
          <cell r="A81" t="str">
            <v>||</v>
          </cell>
          <cell r="B81" t="str">
            <v>errors and omissions</v>
          </cell>
          <cell r="C81" t="str">
            <v>errors and omissions</v>
          </cell>
          <cell r="D81" t="str">
            <v>||</v>
          </cell>
        </row>
        <row r="82">
          <cell r="A82" t="str">
            <v>||</v>
          </cell>
          <cell r="B82" t="str">
            <v>Check</v>
          </cell>
          <cell r="C82" t="str">
            <v>Check</v>
          </cell>
          <cell r="D82" t="str">
            <v>||</v>
          </cell>
          <cell r="N82">
            <v>0</v>
          </cell>
          <cell r="O82">
            <v>0</v>
          </cell>
          <cell r="P82">
            <v>0</v>
          </cell>
          <cell r="Q82">
            <v>0</v>
          </cell>
          <cell r="R82">
            <v>0</v>
          </cell>
          <cell r="S82">
            <v>0</v>
          </cell>
          <cell r="T82">
            <v>0</v>
          </cell>
          <cell r="U82">
            <v>0</v>
          </cell>
          <cell r="V82" t="e">
            <v>#NULL!</v>
          </cell>
          <cell r="W82">
            <v>0</v>
          </cell>
          <cell r="X82">
            <v>0</v>
          </cell>
          <cell r="Y82">
            <v>0</v>
          </cell>
          <cell r="Z82">
            <v>0</v>
          </cell>
          <cell r="AA82">
            <v>0</v>
          </cell>
          <cell r="AB82">
            <v>0</v>
          </cell>
          <cell r="AC82">
            <v>0</v>
          </cell>
          <cell r="AD82">
            <v>-86.737265930695855</v>
          </cell>
          <cell r="AE82">
            <v>-2.118398347433299</v>
          </cell>
        </row>
        <row r="83">
          <cell r="A83" t="str">
            <v>||</v>
          </cell>
          <cell r="B83" t="str">
            <v>_</v>
          </cell>
          <cell r="C83" t="str">
            <v>_</v>
          </cell>
          <cell r="D83" t="str">
            <v>||</v>
          </cell>
          <cell r="E83" t="str">
            <v>_</v>
          </cell>
          <cell r="F83" t="str">
            <v>_</v>
          </cell>
          <cell r="G83" t="str">
            <v>_</v>
          </cell>
          <cell r="H83" t="str">
            <v>_</v>
          </cell>
          <cell r="I83" t="str">
            <v>_</v>
          </cell>
          <cell r="J83" t="str">
            <v>_</v>
          </cell>
          <cell r="K83" t="str">
            <v>_</v>
          </cell>
          <cell r="L83" t="str">
            <v>_</v>
          </cell>
          <cell r="M83" t="str">
            <v>_</v>
          </cell>
          <cell r="N83" t="str">
            <v>_</v>
          </cell>
          <cell r="O83" t="str">
            <v>_</v>
          </cell>
          <cell r="P83" t="str">
            <v>_</v>
          </cell>
          <cell r="Q83" t="str">
            <v>_</v>
          </cell>
          <cell r="R83" t="str">
            <v>_</v>
          </cell>
          <cell r="S83" t="str">
            <v>_</v>
          </cell>
          <cell r="T83" t="str">
            <v>_</v>
          </cell>
          <cell r="U83" t="str">
            <v>_</v>
          </cell>
          <cell r="V83" t="str">
            <v>_</v>
          </cell>
          <cell r="W83" t="str">
            <v>_</v>
          </cell>
          <cell r="X83" t="str">
            <v>_</v>
          </cell>
          <cell r="Y83" t="str">
            <v>_</v>
          </cell>
          <cell r="Z83" t="str">
            <v>_</v>
          </cell>
          <cell r="AA83" t="str">
            <v>_</v>
          </cell>
          <cell r="AB83" t="str">
            <v>_</v>
          </cell>
          <cell r="AC83" t="str">
            <v>_</v>
          </cell>
          <cell r="AD83" t="str">
            <v>_</v>
          </cell>
          <cell r="AE83" t="str">
            <v>_</v>
          </cell>
          <cell r="AF83" t="str">
            <v>_</v>
          </cell>
          <cell r="AG83" t="str">
            <v>_</v>
          </cell>
          <cell r="AH83" t="str">
            <v>_</v>
          </cell>
          <cell r="AI83" t="str">
            <v>_</v>
          </cell>
          <cell r="AJ83" t="str">
            <v>_</v>
          </cell>
          <cell r="AK83" t="str">
            <v>_</v>
          </cell>
          <cell r="AL83" t="str">
            <v>_</v>
          </cell>
          <cell r="AM83" t="str">
            <v>_</v>
          </cell>
          <cell r="AN83" t="str">
            <v>_</v>
          </cell>
          <cell r="AO83" t="str">
            <v>_</v>
          </cell>
          <cell r="AP83" t="str">
            <v>_</v>
          </cell>
          <cell r="AQ83" t="str">
            <v>_</v>
          </cell>
        </row>
        <row r="84">
          <cell r="A84" t="str">
            <v>||</v>
          </cell>
          <cell r="B84">
            <v>37964.514540162039</v>
          </cell>
          <cell r="C84">
            <v>38092.597013773149</v>
          </cell>
          <cell r="D84" t="str">
            <v>||</v>
          </cell>
          <cell r="E84" t="str">
            <v>1985</v>
          </cell>
          <cell r="F84" t="str">
            <v>1985</v>
          </cell>
          <cell r="G84" t="str">
            <v>1986</v>
          </cell>
          <cell r="H84" t="str">
            <v>1987</v>
          </cell>
          <cell r="I84" t="str">
            <v>1988</v>
          </cell>
          <cell r="J84" t="str">
            <v>1989</v>
          </cell>
          <cell r="K84" t="str">
            <v>1990</v>
          </cell>
          <cell r="L84" t="str">
            <v>1991</v>
          </cell>
          <cell r="M84" t="str">
            <v>1992</v>
          </cell>
          <cell r="N84" t="str">
            <v>1993</v>
          </cell>
          <cell r="O84" t="str">
            <v>1994</v>
          </cell>
          <cell r="P84" t="str">
            <v>1995</v>
          </cell>
          <cell r="Q84">
            <v>1999</v>
          </cell>
          <cell r="R84">
            <v>1999</v>
          </cell>
          <cell r="S84">
            <v>1998</v>
          </cell>
          <cell r="T84">
            <v>1999</v>
          </cell>
          <cell r="U84">
            <v>2001</v>
          </cell>
          <cell r="V84">
            <v>2002</v>
          </cell>
          <cell r="W84">
            <v>2003</v>
          </cell>
          <cell r="X84">
            <v>2004</v>
          </cell>
          <cell r="Y84">
            <v>2004</v>
          </cell>
          <cell r="Z84">
            <v>2005</v>
          </cell>
          <cell r="AA84">
            <v>2006</v>
          </cell>
          <cell r="AB84">
            <v>2007</v>
          </cell>
          <cell r="AC84">
            <v>2008</v>
          </cell>
          <cell r="AD84">
            <v>2009</v>
          </cell>
          <cell r="AE84">
            <v>2010</v>
          </cell>
          <cell r="AF84">
            <v>2011</v>
          </cell>
          <cell r="AG84">
            <v>2012</v>
          </cell>
          <cell r="AH84">
            <v>2013</v>
          </cell>
          <cell r="AI84">
            <v>2014</v>
          </cell>
          <cell r="AJ84">
            <v>2015</v>
          </cell>
          <cell r="AK84">
            <v>2016</v>
          </cell>
          <cell r="AL84">
            <v>2017</v>
          </cell>
          <cell r="AM84">
            <v>2018</v>
          </cell>
          <cell r="AN84">
            <v>2019</v>
          </cell>
          <cell r="AO84">
            <v>2020</v>
          </cell>
          <cell r="AP84">
            <v>2021</v>
          </cell>
          <cell r="AQ84">
            <v>2022</v>
          </cell>
        </row>
        <row r="85">
          <cell r="A85" t="str">
            <v>||</v>
          </cell>
          <cell r="B85">
            <v>37964.514540162039</v>
          </cell>
          <cell r="C85">
            <v>38092.597013773149</v>
          </cell>
          <cell r="D85" t="str">
            <v>||</v>
          </cell>
          <cell r="J85" t="str">
            <v>2/96</v>
          </cell>
          <cell r="K85" t="str">
            <v>2/96</v>
          </cell>
          <cell r="L85" t="str">
            <v>2/96</v>
          </cell>
          <cell r="M85" t="str">
            <v>2/96</v>
          </cell>
          <cell r="N85" t="str">
            <v>2/96</v>
          </cell>
          <cell r="O85" t="str">
            <v>10/97</v>
          </cell>
          <cell r="P85" t="str">
            <v>5/98</v>
          </cell>
          <cell r="Q85" t="str">
            <v>11/99</v>
          </cell>
          <cell r="R85" t="str">
            <v>11/99</v>
          </cell>
          <cell r="S85" t="str">
            <v>11/98</v>
          </cell>
          <cell r="T85" t="str">
            <v>11/99</v>
          </cell>
          <cell r="U85" t="str">
            <v>11/101</v>
          </cell>
          <cell r="V85" t="str">
            <v>11/102</v>
          </cell>
          <cell r="W85" t="str">
            <v>11/103</v>
          </cell>
          <cell r="X85" t="str">
            <v>11/104</v>
          </cell>
          <cell r="Y85" t="str">
            <v>11/104</v>
          </cell>
          <cell r="Z85" t="str">
            <v>11/105</v>
          </cell>
          <cell r="AA85" t="str">
            <v>11/106</v>
          </cell>
          <cell r="AB85" t="str">
            <v>11/107</v>
          </cell>
          <cell r="AC85" t="str">
            <v>11/108</v>
          </cell>
          <cell r="AD85" t="str">
            <v>11/109</v>
          </cell>
          <cell r="AE85" t="str">
            <v>11/110</v>
          </cell>
          <cell r="AF85" t="str">
            <v>11/111</v>
          </cell>
          <cell r="AG85" t="str">
            <v>11/112</v>
          </cell>
          <cell r="AH85" t="str">
            <v>11/113</v>
          </cell>
          <cell r="AI85" t="str">
            <v>11/114</v>
          </cell>
          <cell r="AJ85" t="str">
            <v>11/115</v>
          </cell>
          <cell r="AK85" t="str">
            <v>11/116</v>
          </cell>
          <cell r="AL85" t="str">
            <v>11/117</v>
          </cell>
          <cell r="AM85" t="str">
            <v>11/118</v>
          </cell>
          <cell r="AN85" t="str">
            <v>11/119</v>
          </cell>
          <cell r="AO85" t="str">
            <v>11/120</v>
          </cell>
          <cell r="AP85" t="str">
            <v>11/121</v>
          </cell>
          <cell r="AQ85" t="str">
            <v>11/122</v>
          </cell>
        </row>
        <row r="86">
          <cell r="A86" t="str">
            <v>||</v>
          </cell>
          <cell r="C86" t="str">
            <v>||</v>
          </cell>
          <cell r="D86" t="str">
            <v>||</v>
          </cell>
          <cell r="J86" t="str">
            <v>Rév.</v>
          </cell>
          <cell r="K86" t="str">
            <v>Rév.</v>
          </cell>
          <cell r="L86" t="str">
            <v>Rév.</v>
          </cell>
          <cell r="M86" t="str">
            <v>Rév.</v>
          </cell>
          <cell r="N86" t="str">
            <v>Rév.</v>
          </cell>
          <cell r="O86" t="str">
            <v>Rev.</v>
          </cell>
          <cell r="P86" t="str">
            <v>Rev.</v>
          </cell>
          <cell r="Q86" t="str">
            <v>Proj.</v>
          </cell>
          <cell r="R86" t="str">
            <v>Proj.</v>
          </cell>
          <cell r="S86" t="str">
            <v>Proj.</v>
          </cell>
          <cell r="T86" t="str">
            <v>Proj.</v>
          </cell>
          <cell r="U86" t="str">
            <v>Proj.</v>
          </cell>
          <cell r="V86" t="str">
            <v>Proj.</v>
          </cell>
          <cell r="W86" t="str">
            <v>Proj.</v>
          </cell>
          <cell r="X86" t="str">
            <v>Proj.</v>
          </cell>
          <cell r="Y86" t="str">
            <v>Proj.</v>
          </cell>
          <cell r="Z86" t="str">
            <v>Proj.</v>
          </cell>
          <cell r="AA86" t="str">
            <v>Proj.</v>
          </cell>
          <cell r="AB86" t="str">
            <v>Proj.</v>
          </cell>
          <cell r="AC86" t="str">
            <v>Proj.</v>
          </cell>
          <cell r="AD86" t="str">
            <v>Proj.</v>
          </cell>
          <cell r="AE86" t="str">
            <v>Proj.</v>
          </cell>
          <cell r="AF86" t="str">
            <v>Proj.</v>
          </cell>
          <cell r="AG86" t="str">
            <v>Proj.</v>
          </cell>
          <cell r="AH86" t="str">
            <v>Proj.</v>
          </cell>
          <cell r="AI86" t="str">
            <v>Proj.</v>
          </cell>
          <cell r="AJ86" t="str">
            <v>Proj.</v>
          </cell>
          <cell r="AK86" t="str">
            <v>Proj.</v>
          </cell>
          <cell r="AL86" t="str">
            <v>Proj.</v>
          </cell>
          <cell r="AM86" t="str">
            <v>Proj.</v>
          </cell>
          <cell r="AN86" t="str">
            <v>Proj.</v>
          </cell>
          <cell r="AO86" t="str">
            <v>Proj.</v>
          </cell>
          <cell r="AP86" t="str">
            <v>Proj.</v>
          </cell>
          <cell r="AQ86" t="str">
            <v>Proj.</v>
          </cell>
        </row>
        <row r="87">
          <cell r="A87" t="str">
            <v>||</v>
          </cell>
          <cell r="C87" t="str">
            <v>||</v>
          </cell>
          <cell r="D87" t="str">
            <v>||</v>
          </cell>
        </row>
        <row r="88">
          <cell r="A88" t="str">
            <v>||</v>
          </cell>
          <cell r="B88" t="str">
            <v>_</v>
          </cell>
          <cell r="C88" t="str">
            <v>_</v>
          </cell>
          <cell r="D88" t="str">
            <v>||</v>
          </cell>
          <cell r="E88" t="str">
            <v>_</v>
          </cell>
          <cell r="F88" t="str">
            <v>_</v>
          </cell>
          <cell r="G88" t="str">
            <v>_</v>
          </cell>
          <cell r="H88" t="str">
            <v>_</v>
          </cell>
          <cell r="I88" t="str">
            <v>_</v>
          </cell>
          <cell r="J88" t="str">
            <v>_</v>
          </cell>
          <cell r="K88" t="str">
            <v>_</v>
          </cell>
          <cell r="L88" t="str">
            <v>_</v>
          </cell>
          <cell r="M88" t="str">
            <v>_</v>
          </cell>
          <cell r="N88" t="str">
            <v>_</v>
          </cell>
          <cell r="O88" t="str">
            <v>_</v>
          </cell>
          <cell r="P88" t="str">
            <v>_</v>
          </cell>
          <cell r="Q88" t="str">
            <v>_</v>
          </cell>
          <cell r="R88" t="str">
            <v>_</v>
          </cell>
          <cell r="S88" t="str">
            <v>_</v>
          </cell>
          <cell r="T88" t="str">
            <v>_</v>
          </cell>
          <cell r="U88" t="str">
            <v>_</v>
          </cell>
          <cell r="V88" t="str">
            <v>_</v>
          </cell>
          <cell r="W88" t="str">
            <v>_</v>
          </cell>
          <cell r="X88" t="str">
            <v>_</v>
          </cell>
          <cell r="Y88" t="str">
            <v>_</v>
          </cell>
          <cell r="Z88" t="str">
            <v>_</v>
          </cell>
          <cell r="AA88" t="str">
            <v>_</v>
          </cell>
          <cell r="AB88" t="str">
            <v>_</v>
          </cell>
          <cell r="AC88" t="str">
            <v>_</v>
          </cell>
          <cell r="AD88" t="str">
            <v>_</v>
          </cell>
          <cell r="AE88" t="str">
            <v>_</v>
          </cell>
          <cell r="AF88" t="str">
            <v>_</v>
          </cell>
          <cell r="AG88" t="str">
            <v>_</v>
          </cell>
          <cell r="AH88" t="str">
            <v>_</v>
          </cell>
          <cell r="AI88" t="str">
            <v>_</v>
          </cell>
          <cell r="AJ88" t="str">
            <v>_</v>
          </cell>
          <cell r="AK88" t="str">
            <v>_</v>
          </cell>
          <cell r="AL88" t="str">
            <v>_</v>
          </cell>
          <cell r="AM88" t="str">
            <v>_</v>
          </cell>
          <cell r="AN88" t="str">
            <v>_</v>
          </cell>
          <cell r="AO88" t="str">
            <v>_</v>
          </cell>
          <cell r="AP88" t="str">
            <v>_</v>
          </cell>
          <cell r="AQ88" t="str">
            <v>_</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Macro"/>
      <sheetName val="Vulner"/>
      <sheetName val="SIbal"/>
      <sheetName val="ControlSheet"/>
      <sheetName val="Inputs(exo)"/>
      <sheetName val="Macro(exo)"/>
      <sheetName val="MEI-Table"/>
      <sheetName val="Nat Acc"/>
      <sheetName val="IMF-AEAF-BNB"/>
      <sheetName val="MT-A"/>
      <sheetName val="Kosovo"/>
      <sheetName val="FISCMT"/>
      <sheetName val="bopmt"/>
      <sheetName val="seignior"/>
      <sheetName val="GDP ORIGIN EXPEND"/>
      <sheetName val="NGDP-Hist"/>
      <sheetName val="Decomposition"/>
      <sheetName val="Current price GDP"/>
      <sheetName val="Base year price GDP"/>
      <sheetName val="NGDPR-Hist"/>
      <sheetName val="Real GDP growth"/>
      <sheetName val="Deflator"/>
      <sheetName val="ARealGDP"/>
      <sheetName val="WEO"/>
      <sheetName val="Mic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ER"/>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puts"/>
      <sheetName val="Input 2 (march 2000)"/>
      <sheetName val="Outputs"/>
      <sheetName val="TOFE"/>
      <sheetName val="quarterly"/>
      <sheetName val="monthly"/>
      <sheetName val="TOFE_SR"/>
      <sheetName val="Projections_SR"/>
      <sheetName val="Educ and Health"/>
      <sheetName val="Indicators"/>
      <sheetName val="Debt"/>
      <sheetName val="Fiscal93-99"/>
      <sheetName val="Semesters"/>
      <sheetName val="DENOS+Arriérés"/>
      <sheetName val="DENO"/>
      <sheetName val="Dep fonct"/>
      <sheetName val="Dep_capital"/>
      <sheetName val="ext_fin"/>
      <sheetName val="RED_19"/>
      <sheetName val="RED_20"/>
      <sheetName val="RED_21"/>
      <sheetName val="RED_22_23"/>
      <sheetName val="RED_25"/>
      <sheetName val="RED_26"/>
      <sheetName val="RED_28"/>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
      <sheetName val="3"/>
      <sheetName val="4"/>
      <sheetName val="5 "/>
      <sheetName val="6"/>
      <sheetName val="7"/>
      <sheetName val="8"/>
      <sheetName val="9"/>
      <sheetName val="10"/>
      <sheetName val="11"/>
      <sheetName val="13 "/>
      <sheetName val="14"/>
      <sheetName val="Table 2[F]"/>
      <sheetName val="Table 2[E]"/>
      <sheetName val="Table 3[F]"/>
      <sheetName val="Table 3[E] "/>
      <sheetName val="SUMMARY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9BF27-7E93-4149-A3BF-A74CC440B285}">
  <dimension ref="A1:I6"/>
  <sheetViews>
    <sheetView tabSelected="1" workbookViewId="0">
      <selection activeCell="B2" sqref="B2"/>
    </sheetView>
  </sheetViews>
  <sheetFormatPr defaultColWidth="9.140625" defaultRowHeight="15" x14ac:dyDescent="0.25"/>
  <cols>
    <col min="1" max="1" width="9.140625" style="347"/>
    <col min="2" max="2" width="33.140625" style="347" customWidth="1"/>
    <col min="3" max="3" width="41.42578125" style="347" customWidth="1"/>
    <col min="4" max="4" width="40.140625" style="347" customWidth="1"/>
    <col min="5" max="5" width="32.5703125" style="347" customWidth="1"/>
    <col min="6" max="6" width="35.42578125" style="347" customWidth="1"/>
    <col min="7" max="7" width="36.7109375" style="347" customWidth="1"/>
    <col min="8" max="8" width="35.7109375" style="347" customWidth="1"/>
    <col min="9" max="9" width="40.42578125" style="347" customWidth="1"/>
    <col min="10" max="16384" width="9.140625" style="347"/>
  </cols>
  <sheetData>
    <row r="1" spans="1:9" ht="60" x14ac:dyDescent="0.25">
      <c r="A1" s="58" t="s">
        <v>682</v>
      </c>
      <c r="B1" s="59" t="s">
        <v>683</v>
      </c>
      <c r="C1" s="59" t="s">
        <v>721</v>
      </c>
      <c r="D1" s="59" t="s">
        <v>686</v>
      </c>
      <c r="E1" s="60" t="s">
        <v>684</v>
      </c>
      <c r="F1" s="60" t="s">
        <v>685</v>
      </c>
      <c r="G1" s="59" t="s">
        <v>687</v>
      </c>
      <c r="H1" s="60" t="s">
        <v>684</v>
      </c>
      <c r="I1" s="60" t="s">
        <v>685</v>
      </c>
    </row>
    <row r="2" spans="1:9" ht="81.75" customHeight="1" x14ac:dyDescent="0.25">
      <c r="A2" s="58" t="s">
        <v>688</v>
      </c>
      <c r="B2" s="61"/>
      <c r="C2" s="348" t="str">
        <f>IF(B2="","",VLOOKUP(B2,DATA!A2:B578,2,FALSE))</f>
        <v/>
      </c>
      <c r="D2" s="62"/>
      <c r="E2" s="62"/>
      <c r="F2" s="62"/>
      <c r="G2" s="62"/>
      <c r="H2" s="62"/>
      <c r="I2" s="62"/>
    </row>
    <row r="5" spans="1:9" ht="15.75" x14ac:dyDescent="0.25">
      <c r="B5" s="349" t="s">
        <v>716</v>
      </c>
    </row>
    <row r="6" spans="1:9" ht="15.75" x14ac:dyDescent="0.25">
      <c r="B6" s="345" t="s">
        <v>717</v>
      </c>
    </row>
  </sheetData>
  <sheetProtection algorithmName="SHA-512" hashValue="2W5irpNQdUgB2qw9DC2GllmFClp03kLu7YpP59UUDZ8ylEO2jDAD7gFqdMIfPtXNRMq0MKcsghf/ppwKLYbK2Q==" saltValue="Wi+JSZZ/AbEl1mtxTjMP/g==" spinCount="100000" sheet="1" objects="1" scenarios="1"/>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C911C33-EC21-409F-B257-6A5FA65CE613}">
          <x14:formula1>
            <xm:f>DATA!$A$2:$A$578</xm:f>
          </x14:formula1>
          <xm:sqref>B2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3B6CB-5E17-48A9-89BF-396452C00738}">
  <sheetPr>
    <tabColor theme="4" tint="0.39997558519241921"/>
  </sheetPr>
  <dimension ref="A1:K108"/>
  <sheetViews>
    <sheetView showGridLines="0" view="pageBreakPreview" zoomScale="90" zoomScaleNormal="90" zoomScaleSheetLayoutView="90" workbookViewId="0">
      <pane ySplit="6" topLeftCell="A7" activePane="bottomLeft" state="frozen"/>
      <selection activeCell="C54" sqref="C54"/>
      <selection pane="bottomLeft" activeCell="A2" sqref="A2"/>
    </sheetView>
  </sheetViews>
  <sheetFormatPr defaultColWidth="9.140625" defaultRowHeight="12.75" x14ac:dyDescent="0.2"/>
  <cols>
    <col min="1" max="1" width="3.7109375" style="5" bestFit="1" customWidth="1"/>
    <col min="2" max="2" width="16.42578125" style="1" customWidth="1"/>
    <col min="3" max="3" width="83" style="16" customWidth="1"/>
    <col min="4" max="9" width="14.7109375" style="7" customWidth="1"/>
    <col min="10" max="16384" width="9.140625" style="1"/>
  </cols>
  <sheetData>
    <row r="1" spans="1:11" ht="23.25" x14ac:dyDescent="0.35">
      <c r="A1" s="343" t="str">
        <f>'Α0.Στοιχεία Φορέα'!C2</f>
        <v/>
      </c>
    </row>
    <row r="2" spans="1:11" ht="15.75" x14ac:dyDescent="0.2">
      <c r="A2" s="139" t="str">
        <f>'Α0.Στοιχεία Φορέα'!$C$2&amp;" - "&amp;"Πίνακας Α1.2.5: Έσοδα - Δαπάνες ΟΤΑ κατά μείζονα κατηγορία (ΑΝΤΩΝΗΣ ΤΡΙΤΣΗΣ, ΗΛΕΚΤΡΑ και συναφή εργαλεία)"</f>
        <v xml:space="preserve"> - Πίνακας Α1.2.5: Έσοδα - Δαπάνες ΟΤΑ κατά μείζονα κατηγορία (ΑΝΤΩΝΗΣ ΤΡΙΤΣΗΣ, ΗΛΕΚΤΡΑ και συναφή εργαλεία)</v>
      </c>
      <c r="B2" s="140"/>
      <c r="C2" s="140"/>
      <c r="D2" s="138"/>
      <c r="E2" s="138"/>
      <c r="F2" s="138"/>
      <c r="G2" s="138"/>
      <c r="H2" s="138"/>
      <c r="I2" s="138"/>
    </row>
    <row r="3" spans="1:11" x14ac:dyDescent="0.2">
      <c r="A3" s="159"/>
      <c r="B3" s="164"/>
      <c r="C3" s="159"/>
      <c r="D3" s="212">
        <v>2024</v>
      </c>
      <c r="E3" s="213">
        <v>2025</v>
      </c>
      <c r="F3" s="213">
        <v>2026</v>
      </c>
      <c r="G3" s="213">
        <v>2027</v>
      </c>
      <c r="H3" s="213">
        <v>2028</v>
      </c>
      <c r="I3" s="213">
        <v>2029</v>
      </c>
    </row>
    <row r="4" spans="1:11" ht="33.75" x14ac:dyDescent="0.2">
      <c r="A4" s="165" t="s">
        <v>0</v>
      </c>
      <c r="B4" s="165" t="s">
        <v>1</v>
      </c>
      <c r="C4" s="165" t="s">
        <v>2</v>
      </c>
      <c r="D4" s="116" t="s">
        <v>3</v>
      </c>
      <c r="E4" s="116" t="s">
        <v>4</v>
      </c>
      <c r="F4" s="115" t="s">
        <v>5</v>
      </c>
      <c r="G4" s="115" t="s">
        <v>5</v>
      </c>
      <c r="H4" s="115" t="s">
        <v>5</v>
      </c>
      <c r="I4" s="115" t="s">
        <v>5</v>
      </c>
    </row>
    <row r="5" spans="1:11" x14ac:dyDescent="0.2">
      <c r="A5" s="141" t="s">
        <v>6</v>
      </c>
      <c r="B5" s="71"/>
      <c r="C5" s="72" t="s">
        <v>7</v>
      </c>
      <c r="D5" s="214">
        <f t="shared" ref="D5:I5" si="0">D6+D9+D10+D16+D17+D20+D21+D22</f>
        <v>0</v>
      </c>
      <c r="E5" s="214">
        <f t="shared" si="0"/>
        <v>0</v>
      </c>
      <c r="F5" s="214">
        <f t="shared" si="0"/>
        <v>0</v>
      </c>
      <c r="G5" s="214">
        <f t="shared" si="0"/>
        <v>0</v>
      </c>
      <c r="H5" s="214">
        <f t="shared" si="0"/>
        <v>0</v>
      </c>
      <c r="I5" s="214">
        <f t="shared" si="0"/>
        <v>0</v>
      </c>
    </row>
    <row r="6" spans="1:11" x14ac:dyDescent="0.2">
      <c r="A6" s="118">
        <v>1</v>
      </c>
      <c r="B6" s="118">
        <v>11</v>
      </c>
      <c r="C6" s="127" t="s">
        <v>63</v>
      </c>
      <c r="D6" s="267"/>
      <c r="E6" s="267"/>
      <c r="F6" s="267"/>
      <c r="G6" s="267"/>
      <c r="H6" s="267"/>
      <c r="I6" s="267"/>
    </row>
    <row r="7" spans="1:11" x14ac:dyDescent="0.2">
      <c r="A7" s="134"/>
      <c r="B7" s="122">
        <v>111</v>
      </c>
      <c r="C7" s="123" t="s">
        <v>8</v>
      </c>
      <c r="D7" s="268"/>
      <c r="E7" s="268"/>
      <c r="F7" s="268"/>
      <c r="G7" s="268"/>
      <c r="H7" s="268"/>
      <c r="I7" s="268"/>
    </row>
    <row r="8" spans="1:11" x14ac:dyDescent="0.2">
      <c r="A8" s="134"/>
      <c r="B8" s="122">
        <v>113</v>
      </c>
      <c r="C8" s="123" t="s">
        <v>9</v>
      </c>
      <c r="D8" s="268"/>
      <c r="E8" s="268"/>
      <c r="F8" s="268"/>
      <c r="G8" s="268"/>
      <c r="H8" s="268"/>
      <c r="I8" s="268"/>
    </row>
    <row r="9" spans="1:11" x14ac:dyDescent="0.2">
      <c r="A9" s="118">
        <v>2</v>
      </c>
      <c r="B9" s="118">
        <v>12</v>
      </c>
      <c r="C9" s="127" t="s">
        <v>10</v>
      </c>
      <c r="D9" s="267"/>
      <c r="E9" s="267"/>
      <c r="F9" s="267"/>
      <c r="G9" s="267"/>
      <c r="H9" s="267"/>
      <c r="I9" s="267"/>
    </row>
    <row r="10" spans="1:11" x14ac:dyDescent="0.2">
      <c r="A10" s="118">
        <v>3</v>
      </c>
      <c r="B10" s="118">
        <v>13</v>
      </c>
      <c r="C10" s="127" t="s">
        <v>11</v>
      </c>
      <c r="D10" s="215"/>
      <c r="E10" s="215"/>
      <c r="F10" s="215"/>
      <c r="G10" s="215"/>
      <c r="H10" s="215"/>
      <c r="I10" s="215"/>
      <c r="K10" s="1" t="s">
        <v>702</v>
      </c>
    </row>
    <row r="11" spans="1:11" x14ac:dyDescent="0.2">
      <c r="A11" s="134"/>
      <c r="B11" s="125">
        <v>13101</v>
      </c>
      <c r="C11" s="123" t="s">
        <v>88</v>
      </c>
      <c r="D11" s="346"/>
      <c r="E11" s="346"/>
      <c r="F11" s="346"/>
      <c r="G11" s="346"/>
      <c r="H11" s="346"/>
      <c r="I11" s="346"/>
    </row>
    <row r="12" spans="1:11" x14ac:dyDescent="0.2">
      <c r="A12" s="134"/>
      <c r="B12" s="125">
        <v>13401</v>
      </c>
      <c r="C12" s="126" t="s">
        <v>89</v>
      </c>
      <c r="D12" s="346"/>
      <c r="E12" s="346"/>
      <c r="F12" s="346"/>
      <c r="G12" s="346"/>
      <c r="H12" s="346"/>
      <c r="I12" s="346"/>
      <c r="K12" s="1" t="s">
        <v>714</v>
      </c>
    </row>
    <row r="13" spans="1:11" x14ac:dyDescent="0.2">
      <c r="A13" s="134"/>
      <c r="B13" s="125">
        <v>13104</v>
      </c>
      <c r="C13" s="126" t="s">
        <v>12</v>
      </c>
      <c r="D13" s="346"/>
      <c r="E13" s="346"/>
      <c r="F13" s="346"/>
      <c r="G13" s="346"/>
      <c r="H13" s="346"/>
      <c r="I13" s="346"/>
    </row>
    <row r="14" spans="1:11" x14ac:dyDescent="0.2">
      <c r="A14" s="134"/>
      <c r="B14" s="125">
        <v>13404</v>
      </c>
      <c r="C14" s="126" t="s">
        <v>13</v>
      </c>
      <c r="D14" s="346"/>
      <c r="E14" s="346"/>
      <c r="F14" s="346"/>
      <c r="G14" s="346"/>
      <c r="H14" s="346"/>
      <c r="I14" s="346"/>
    </row>
    <row r="15" spans="1:11" x14ac:dyDescent="0.2">
      <c r="A15" s="134"/>
      <c r="B15" s="125">
        <v>13502</v>
      </c>
      <c r="C15" s="126" t="s">
        <v>78</v>
      </c>
      <c r="D15" s="346"/>
      <c r="E15" s="346"/>
      <c r="F15" s="346"/>
      <c r="G15" s="346"/>
      <c r="H15" s="346"/>
      <c r="I15" s="346"/>
    </row>
    <row r="16" spans="1:11" x14ac:dyDescent="0.2">
      <c r="A16" s="118">
        <v>4</v>
      </c>
      <c r="B16" s="118">
        <v>14</v>
      </c>
      <c r="C16" s="127" t="s">
        <v>14</v>
      </c>
      <c r="D16" s="267"/>
      <c r="E16" s="267"/>
      <c r="F16" s="267"/>
      <c r="G16" s="267"/>
      <c r="H16" s="267"/>
      <c r="I16" s="267"/>
    </row>
    <row r="17" spans="1:11" x14ac:dyDescent="0.2">
      <c r="A17" s="118">
        <v>5</v>
      </c>
      <c r="B17" s="118">
        <v>15</v>
      </c>
      <c r="C17" s="127" t="s">
        <v>15</v>
      </c>
      <c r="D17" s="267"/>
      <c r="E17" s="267"/>
      <c r="F17" s="267"/>
      <c r="G17" s="267"/>
      <c r="H17" s="267"/>
      <c r="I17" s="267"/>
    </row>
    <row r="18" spans="1:11" x14ac:dyDescent="0.2">
      <c r="A18" s="134"/>
      <c r="B18" s="125">
        <v>151</v>
      </c>
      <c r="C18" s="126" t="s">
        <v>16</v>
      </c>
      <c r="D18" s="268"/>
      <c r="E18" s="268"/>
      <c r="F18" s="268"/>
      <c r="G18" s="268"/>
      <c r="H18" s="268"/>
      <c r="I18" s="268"/>
    </row>
    <row r="19" spans="1:11" x14ac:dyDescent="0.2">
      <c r="A19" s="134"/>
      <c r="B19" s="125">
        <v>1540101</v>
      </c>
      <c r="C19" s="126" t="s">
        <v>17</v>
      </c>
      <c r="D19" s="268"/>
      <c r="E19" s="268"/>
      <c r="F19" s="268"/>
      <c r="G19" s="268"/>
      <c r="H19" s="268"/>
      <c r="I19" s="268"/>
    </row>
    <row r="20" spans="1:11" x14ac:dyDescent="0.2">
      <c r="A20" s="118">
        <v>6</v>
      </c>
      <c r="B20" s="118">
        <v>31</v>
      </c>
      <c r="C20" s="127" t="s">
        <v>18</v>
      </c>
      <c r="D20" s="267"/>
      <c r="E20" s="267"/>
      <c r="F20" s="267"/>
      <c r="G20" s="267"/>
      <c r="H20" s="267"/>
      <c r="I20" s="267"/>
    </row>
    <row r="21" spans="1:11" x14ac:dyDescent="0.2">
      <c r="A21" s="118">
        <v>7</v>
      </c>
      <c r="B21" s="118">
        <v>32</v>
      </c>
      <c r="C21" s="127" t="s">
        <v>19</v>
      </c>
      <c r="D21" s="267"/>
      <c r="E21" s="267"/>
      <c r="F21" s="267"/>
      <c r="G21" s="267"/>
      <c r="H21" s="267"/>
      <c r="I21" s="267"/>
    </row>
    <row r="22" spans="1:11" x14ac:dyDescent="0.2">
      <c r="A22" s="118">
        <v>8</v>
      </c>
      <c r="B22" s="118">
        <v>33</v>
      </c>
      <c r="C22" s="127" t="s">
        <v>20</v>
      </c>
      <c r="D22" s="267"/>
      <c r="E22" s="267"/>
      <c r="F22" s="267"/>
      <c r="G22" s="267"/>
      <c r="H22" s="267"/>
      <c r="I22" s="267"/>
    </row>
    <row r="23" spans="1:11" x14ac:dyDescent="0.2">
      <c r="A23" s="69" t="s">
        <v>21</v>
      </c>
      <c r="B23" s="71"/>
      <c r="C23" s="72" t="s">
        <v>22</v>
      </c>
      <c r="D23" s="214">
        <f t="shared" ref="D23:I23" si="1">D24+D34+D35+D38+D42+D43+D44+D45+D46+D47+D48</f>
        <v>0</v>
      </c>
      <c r="E23" s="214">
        <f t="shared" si="1"/>
        <v>0</v>
      </c>
      <c r="F23" s="214">
        <f t="shared" si="1"/>
        <v>0</v>
      </c>
      <c r="G23" s="214">
        <f t="shared" si="1"/>
        <v>0</v>
      </c>
      <c r="H23" s="214">
        <f t="shared" si="1"/>
        <v>0</v>
      </c>
      <c r="I23" s="214">
        <f t="shared" si="1"/>
        <v>0</v>
      </c>
      <c r="K23" s="1" t="s">
        <v>708</v>
      </c>
    </row>
    <row r="24" spans="1:11" x14ac:dyDescent="0.2">
      <c r="A24" s="2">
        <v>9</v>
      </c>
      <c r="B24" s="118">
        <v>21</v>
      </c>
      <c r="C24" s="127" t="s">
        <v>23</v>
      </c>
      <c r="D24" s="216"/>
      <c r="E24" s="216"/>
      <c r="F24" s="216"/>
      <c r="G24" s="216"/>
      <c r="H24" s="216"/>
      <c r="I24" s="216"/>
      <c r="K24" s="1" t="s">
        <v>704</v>
      </c>
    </row>
    <row r="25" spans="1:11" x14ac:dyDescent="0.2">
      <c r="A25" s="3"/>
      <c r="B25" s="125" t="s">
        <v>24</v>
      </c>
      <c r="C25" s="126" t="s">
        <v>25</v>
      </c>
      <c r="D25" s="217">
        <f>D26+D27+D28</f>
        <v>0</v>
      </c>
      <c r="E25" s="217">
        <f t="shared" ref="E25:I25" si="2">E26+E27+E28</f>
        <v>0</v>
      </c>
      <c r="F25" s="217">
        <f t="shared" si="2"/>
        <v>0</v>
      </c>
      <c r="G25" s="217">
        <f t="shared" si="2"/>
        <v>0</v>
      </c>
      <c r="H25" s="217">
        <f t="shared" si="2"/>
        <v>0</v>
      </c>
      <c r="I25" s="217">
        <f t="shared" si="2"/>
        <v>0</v>
      </c>
      <c r="K25" s="1" t="s">
        <v>708</v>
      </c>
    </row>
    <row r="26" spans="1:11" x14ac:dyDescent="0.2">
      <c r="A26" s="3"/>
      <c r="B26" s="125">
        <v>21101</v>
      </c>
      <c r="C26" s="126" t="s">
        <v>100</v>
      </c>
      <c r="D26" s="217"/>
      <c r="E26" s="217"/>
      <c r="F26" s="217"/>
      <c r="G26" s="217"/>
      <c r="H26" s="217"/>
      <c r="I26" s="217"/>
    </row>
    <row r="27" spans="1:11" x14ac:dyDescent="0.2">
      <c r="A27" s="3"/>
      <c r="B27" s="125">
        <v>21201</v>
      </c>
      <c r="C27" s="126" t="s">
        <v>101</v>
      </c>
      <c r="D27" s="217"/>
      <c r="E27" s="217"/>
      <c r="F27" s="217"/>
      <c r="G27" s="217"/>
      <c r="H27" s="217"/>
      <c r="I27" s="217"/>
    </row>
    <row r="28" spans="1:11" x14ac:dyDescent="0.2">
      <c r="A28" s="3"/>
      <c r="B28" s="125">
        <v>21301</v>
      </c>
      <c r="C28" s="126" t="s">
        <v>102</v>
      </c>
      <c r="D28" s="217"/>
      <c r="E28" s="217"/>
      <c r="F28" s="217"/>
      <c r="G28" s="217"/>
      <c r="H28" s="217"/>
      <c r="I28" s="217"/>
    </row>
    <row r="29" spans="1:11" x14ac:dyDescent="0.2">
      <c r="A29" s="3"/>
      <c r="B29" s="125" t="s">
        <v>26</v>
      </c>
      <c r="C29" s="126" t="s">
        <v>27</v>
      </c>
      <c r="D29" s="218">
        <f>D30+D31+D32</f>
        <v>0</v>
      </c>
      <c r="E29" s="218">
        <f t="shared" ref="E29:I29" si="3">E30+E31+E32</f>
        <v>0</v>
      </c>
      <c r="F29" s="218">
        <f t="shared" si="3"/>
        <v>0</v>
      </c>
      <c r="G29" s="218">
        <f t="shared" si="3"/>
        <v>0</v>
      </c>
      <c r="H29" s="218">
        <f t="shared" si="3"/>
        <v>0</v>
      </c>
      <c r="I29" s="218">
        <f t="shared" si="3"/>
        <v>0</v>
      </c>
      <c r="K29" s="1" t="s">
        <v>708</v>
      </c>
    </row>
    <row r="30" spans="1:11" x14ac:dyDescent="0.2">
      <c r="A30" s="3"/>
      <c r="B30" s="125">
        <v>21102</v>
      </c>
      <c r="C30" s="126" t="s">
        <v>105</v>
      </c>
      <c r="D30" s="217"/>
      <c r="E30" s="217"/>
      <c r="F30" s="217"/>
      <c r="G30" s="217"/>
      <c r="H30" s="217"/>
      <c r="I30" s="217"/>
    </row>
    <row r="31" spans="1:11" x14ac:dyDescent="0.2">
      <c r="A31" s="3"/>
      <c r="B31" s="125">
        <v>21202</v>
      </c>
      <c r="C31" s="126" t="s">
        <v>104</v>
      </c>
      <c r="D31" s="217"/>
      <c r="E31" s="217"/>
      <c r="F31" s="217"/>
      <c r="G31" s="217"/>
      <c r="H31" s="217"/>
      <c r="I31" s="217"/>
    </row>
    <row r="32" spans="1:11" x14ac:dyDescent="0.2">
      <c r="A32" s="3"/>
      <c r="B32" s="125">
        <v>21302</v>
      </c>
      <c r="C32" s="126" t="s">
        <v>103</v>
      </c>
      <c r="D32" s="217"/>
      <c r="E32" s="217"/>
      <c r="F32" s="217"/>
      <c r="G32" s="217"/>
      <c r="H32" s="217"/>
      <c r="I32" s="217"/>
    </row>
    <row r="33" spans="1:11" x14ac:dyDescent="0.2">
      <c r="A33" s="3"/>
      <c r="B33" s="125">
        <v>219</v>
      </c>
      <c r="C33" s="126" t="s">
        <v>28</v>
      </c>
      <c r="D33" s="217"/>
      <c r="E33" s="217"/>
      <c r="F33" s="217"/>
      <c r="G33" s="217"/>
      <c r="H33" s="217"/>
      <c r="I33" s="217"/>
    </row>
    <row r="34" spans="1:11" x14ac:dyDescent="0.2">
      <c r="A34" s="2">
        <v>10</v>
      </c>
      <c r="B34" s="118">
        <v>22</v>
      </c>
      <c r="C34" s="127" t="s">
        <v>29</v>
      </c>
      <c r="D34" s="216"/>
      <c r="E34" s="216"/>
      <c r="F34" s="216"/>
      <c r="G34" s="216"/>
      <c r="H34" s="216"/>
      <c r="I34" s="216"/>
    </row>
    <row r="35" spans="1:11" x14ac:dyDescent="0.2">
      <c r="A35" s="2">
        <v>11</v>
      </c>
      <c r="B35" s="118">
        <v>23</v>
      </c>
      <c r="C35" s="127" t="s">
        <v>11</v>
      </c>
      <c r="D35" s="216"/>
      <c r="E35" s="216"/>
      <c r="F35" s="216"/>
      <c r="G35" s="216"/>
      <c r="H35" s="216"/>
      <c r="I35" s="216"/>
      <c r="K35" s="1" t="s">
        <v>705</v>
      </c>
    </row>
    <row r="36" spans="1:11" x14ac:dyDescent="0.2">
      <c r="A36" s="3"/>
      <c r="B36" s="125">
        <v>23104</v>
      </c>
      <c r="C36" s="123" t="s">
        <v>30</v>
      </c>
      <c r="D36" s="219"/>
      <c r="E36" s="219"/>
      <c r="F36" s="219"/>
      <c r="G36" s="219"/>
      <c r="H36" s="219"/>
      <c r="I36" s="219"/>
    </row>
    <row r="37" spans="1:11" x14ac:dyDescent="0.2">
      <c r="A37" s="3"/>
      <c r="B37" s="125">
        <v>2310881</v>
      </c>
      <c r="C37" s="126" t="s">
        <v>79</v>
      </c>
      <c r="D37" s="219"/>
      <c r="E37" s="219"/>
      <c r="F37" s="219"/>
      <c r="G37" s="219"/>
      <c r="H37" s="219"/>
      <c r="I37" s="219"/>
    </row>
    <row r="38" spans="1:11" x14ac:dyDescent="0.2">
      <c r="A38" s="2">
        <v>12</v>
      </c>
      <c r="B38" s="118">
        <v>24</v>
      </c>
      <c r="C38" s="127" t="s">
        <v>90</v>
      </c>
      <c r="D38" s="216"/>
      <c r="E38" s="216"/>
      <c r="F38" s="216"/>
      <c r="G38" s="216"/>
      <c r="H38" s="216"/>
      <c r="I38" s="216"/>
      <c r="K38" s="1" t="s">
        <v>706</v>
      </c>
    </row>
    <row r="39" spans="1:11" x14ac:dyDescent="0.2">
      <c r="A39" s="3"/>
      <c r="B39" s="125">
        <v>241</v>
      </c>
      <c r="C39" s="130" t="s">
        <v>31</v>
      </c>
      <c r="D39" s="220"/>
      <c r="E39" s="220"/>
      <c r="F39" s="220"/>
      <c r="G39" s="220"/>
      <c r="H39" s="220"/>
      <c r="I39" s="220"/>
    </row>
    <row r="40" spans="1:11" x14ac:dyDescent="0.2">
      <c r="A40" s="3"/>
      <c r="B40" s="125">
        <v>242</v>
      </c>
      <c r="C40" s="130" t="s">
        <v>32</v>
      </c>
      <c r="D40" s="220"/>
      <c r="E40" s="220"/>
      <c r="F40" s="220"/>
      <c r="G40" s="220"/>
      <c r="H40" s="220"/>
      <c r="I40" s="220"/>
    </row>
    <row r="41" spans="1:11" x14ac:dyDescent="0.2">
      <c r="A41" s="3"/>
      <c r="B41" s="131">
        <v>244</v>
      </c>
      <c r="C41" s="126" t="s">
        <v>33</v>
      </c>
      <c r="D41" s="220"/>
      <c r="E41" s="220"/>
      <c r="F41" s="220"/>
      <c r="G41" s="220"/>
      <c r="H41" s="220"/>
      <c r="I41" s="220"/>
    </row>
    <row r="42" spans="1:11" x14ac:dyDescent="0.2">
      <c r="A42" s="2">
        <v>13</v>
      </c>
      <c r="B42" s="118">
        <v>25</v>
      </c>
      <c r="C42" s="127" t="s">
        <v>34</v>
      </c>
      <c r="D42" s="216"/>
      <c r="E42" s="216"/>
      <c r="F42" s="216"/>
      <c r="G42" s="216"/>
      <c r="H42" s="216"/>
      <c r="I42" s="216"/>
    </row>
    <row r="43" spans="1:11" x14ac:dyDescent="0.2">
      <c r="A43" s="2">
        <v>14</v>
      </c>
      <c r="B43" s="118">
        <v>26</v>
      </c>
      <c r="C43" s="127" t="s">
        <v>16</v>
      </c>
      <c r="D43" s="216"/>
      <c r="E43" s="216"/>
      <c r="F43" s="216"/>
      <c r="G43" s="216"/>
      <c r="H43" s="216"/>
      <c r="I43" s="216"/>
    </row>
    <row r="44" spans="1:11" x14ac:dyDescent="0.2">
      <c r="A44" s="2">
        <v>15</v>
      </c>
      <c r="B44" s="118">
        <v>27</v>
      </c>
      <c r="C44" s="127" t="s">
        <v>35</v>
      </c>
      <c r="D44" s="216"/>
      <c r="E44" s="216"/>
      <c r="F44" s="216"/>
      <c r="G44" s="216"/>
      <c r="H44" s="216"/>
      <c r="I44" s="216"/>
    </row>
    <row r="45" spans="1:11" x14ac:dyDescent="0.2">
      <c r="A45" s="2">
        <v>16</v>
      </c>
      <c r="B45" s="118">
        <v>29</v>
      </c>
      <c r="C45" s="127" t="s">
        <v>36</v>
      </c>
      <c r="D45" s="216"/>
      <c r="E45" s="216"/>
      <c r="F45" s="216"/>
      <c r="G45" s="216"/>
      <c r="H45" s="216"/>
      <c r="I45" s="216"/>
    </row>
    <row r="46" spans="1:11" x14ac:dyDescent="0.2">
      <c r="A46" s="2">
        <v>17</v>
      </c>
      <c r="B46" s="118">
        <v>31</v>
      </c>
      <c r="C46" s="127" t="s">
        <v>37</v>
      </c>
      <c r="D46" s="216"/>
      <c r="E46" s="216"/>
      <c r="F46" s="216"/>
      <c r="G46" s="216"/>
      <c r="H46" s="216"/>
      <c r="I46" s="216"/>
    </row>
    <row r="47" spans="1:11" x14ac:dyDescent="0.2">
      <c r="A47" s="2">
        <v>18</v>
      </c>
      <c r="B47" s="118">
        <v>32</v>
      </c>
      <c r="C47" s="127" t="s">
        <v>38</v>
      </c>
      <c r="D47" s="216"/>
      <c r="E47" s="216"/>
      <c r="F47" s="216"/>
      <c r="G47" s="216"/>
      <c r="H47" s="216"/>
      <c r="I47" s="216"/>
    </row>
    <row r="48" spans="1:11" x14ac:dyDescent="0.2">
      <c r="A48" s="2">
        <v>19</v>
      </c>
      <c r="B48" s="144">
        <v>33</v>
      </c>
      <c r="C48" s="145" t="s">
        <v>91</v>
      </c>
      <c r="D48" s="216"/>
      <c r="E48" s="216"/>
      <c r="F48" s="216"/>
      <c r="G48" s="216"/>
      <c r="H48" s="216"/>
      <c r="I48" s="216"/>
    </row>
    <row r="49" spans="1:11" x14ac:dyDescent="0.2">
      <c r="A49" s="143" t="s">
        <v>39</v>
      </c>
      <c r="B49" s="146" t="s">
        <v>40</v>
      </c>
      <c r="C49" s="147"/>
      <c r="D49" s="221">
        <f t="shared" ref="D49:I49" si="4">D5-D23</f>
        <v>0</v>
      </c>
      <c r="E49" s="222">
        <f t="shared" si="4"/>
        <v>0</v>
      </c>
      <c r="F49" s="222">
        <f t="shared" si="4"/>
        <v>0</v>
      </c>
      <c r="G49" s="222">
        <f t="shared" si="4"/>
        <v>0</v>
      </c>
      <c r="H49" s="222">
        <f t="shared" si="4"/>
        <v>0</v>
      </c>
      <c r="I49" s="222">
        <f t="shared" si="4"/>
        <v>0</v>
      </c>
      <c r="K49" s="1" t="s">
        <v>708</v>
      </c>
    </row>
    <row r="50" spans="1:11" x14ac:dyDescent="0.2">
      <c r="A50" s="74" t="s">
        <v>41</v>
      </c>
      <c r="B50" s="84" t="s">
        <v>42</v>
      </c>
      <c r="C50" s="154"/>
      <c r="D50" s="223">
        <f>D84</f>
        <v>0</v>
      </c>
      <c r="E50" s="223">
        <f>E84</f>
        <v>0</v>
      </c>
      <c r="F50" s="223">
        <f>F84</f>
        <v>0</v>
      </c>
      <c r="G50" s="223">
        <f t="shared" ref="G50:I50" si="5">G84</f>
        <v>0</v>
      </c>
      <c r="H50" s="223">
        <f t="shared" si="5"/>
        <v>0</v>
      </c>
      <c r="I50" s="223">
        <f t="shared" si="5"/>
        <v>0</v>
      </c>
      <c r="K50" s="1" t="s">
        <v>708</v>
      </c>
    </row>
    <row r="51" spans="1:11" x14ac:dyDescent="0.2">
      <c r="A51" s="75" t="s">
        <v>43</v>
      </c>
      <c r="B51" s="76" t="s">
        <v>99</v>
      </c>
      <c r="C51" s="155"/>
      <c r="D51" s="224"/>
      <c r="E51" s="224"/>
      <c r="F51" s="225"/>
      <c r="G51" s="225"/>
      <c r="H51" s="225"/>
      <c r="I51" s="225"/>
      <c r="K51" s="1" t="s">
        <v>710</v>
      </c>
    </row>
    <row r="52" spans="1:11" x14ac:dyDescent="0.2">
      <c r="A52" s="78" t="s">
        <v>44</v>
      </c>
      <c r="B52" s="79" t="s">
        <v>45</v>
      </c>
      <c r="C52" s="156"/>
      <c r="D52" s="226">
        <f>D49+D50</f>
        <v>0</v>
      </c>
      <c r="E52" s="226">
        <f t="shared" ref="E52:I52" si="6">E49+E50</f>
        <v>0</v>
      </c>
      <c r="F52" s="226">
        <f t="shared" si="6"/>
        <v>0</v>
      </c>
      <c r="G52" s="226">
        <f t="shared" si="6"/>
        <v>0</v>
      </c>
      <c r="H52" s="226">
        <f t="shared" si="6"/>
        <v>0</v>
      </c>
      <c r="I52" s="226">
        <f t="shared" si="6"/>
        <v>0</v>
      </c>
      <c r="K52" s="1" t="s">
        <v>708</v>
      </c>
    </row>
    <row r="53" spans="1:11" x14ac:dyDescent="0.2">
      <c r="A53" s="81"/>
      <c r="B53" s="199"/>
      <c r="C53" s="199"/>
      <c r="D53" s="227"/>
      <c r="E53" s="227"/>
      <c r="F53" s="227"/>
      <c r="G53" s="227"/>
      <c r="H53" s="227"/>
      <c r="I53" s="228"/>
      <c r="K53" s="40"/>
    </row>
    <row r="54" spans="1:11" x14ac:dyDescent="0.2">
      <c r="A54" s="143" t="s">
        <v>46</v>
      </c>
      <c r="B54" s="92" t="s">
        <v>82</v>
      </c>
      <c r="C54" s="171"/>
      <c r="D54" s="229">
        <f>D55+D56+D57+D59+D60+D61+D62</f>
        <v>0</v>
      </c>
      <c r="E54" s="229">
        <f t="shared" ref="E54:I54" si="7">E55+E56+E57+E59+E60+E61+E62</f>
        <v>0</v>
      </c>
      <c r="F54" s="229">
        <f t="shared" si="7"/>
        <v>0</v>
      </c>
      <c r="G54" s="229">
        <f t="shared" si="7"/>
        <v>0</v>
      </c>
      <c r="H54" s="229">
        <f t="shared" si="7"/>
        <v>0</v>
      </c>
      <c r="I54" s="229">
        <f t="shared" si="7"/>
        <v>0</v>
      </c>
      <c r="K54" s="1" t="s">
        <v>708</v>
      </c>
    </row>
    <row r="55" spans="1:11" x14ac:dyDescent="0.2">
      <c r="A55" s="118">
        <v>20</v>
      </c>
      <c r="B55" s="200">
        <v>43</v>
      </c>
      <c r="C55" s="202" t="s">
        <v>92</v>
      </c>
      <c r="D55" s="271"/>
      <c r="E55" s="271"/>
      <c r="F55" s="271"/>
      <c r="G55" s="271"/>
      <c r="H55" s="271"/>
      <c r="I55" s="271"/>
    </row>
    <row r="56" spans="1:11" x14ac:dyDescent="0.2">
      <c r="A56" s="118">
        <v>21</v>
      </c>
      <c r="B56" s="118">
        <v>44</v>
      </c>
      <c r="C56" s="127" t="s">
        <v>47</v>
      </c>
      <c r="D56" s="271"/>
      <c r="E56" s="271"/>
      <c r="F56" s="271"/>
      <c r="G56" s="271"/>
      <c r="H56" s="271"/>
      <c r="I56" s="271"/>
    </row>
    <row r="57" spans="1:11" x14ac:dyDescent="0.2">
      <c r="A57" s="118">
        <v>22</v>
      </c>
      <c r="B57" s="118">
        <v>45</v>
      </c>
      <c r="C57" s="127" t="s">
        <v>93</v>
      </c>
      <c r="D57" s="271"/>
      <c r="E57" s="271"/>
      <c r="F57" s="271"/>
      <c r="G57" s="271"/>
      <c r="H57" s="271"/>
      <c r="I57" s="271"/>
    </row>
    <row r="58" spans="1:11" x14ac:dyDescent="0.2">
      <c r="A58" s="134"/>
      <c r="B58" s="125">
        <v>4540101</v>
      </c>
      <c r="C58" s="126" t="s">
        <v>48</v>
      </c>
      <c r="D58" s="272"/>
      <c r="E58" s="272"/>
      <c r="F58" s="272"/>
      <c r="G58" s="272"/>
      <c r="H58" s="272"/>
      <c r="I58" s="272"/>
    </row>
    <row r="59" spans="1:11" x14ac:dyDescent="0.2">
      <c r="A59" s="118">
        <v>23</v>
      </c>
      <c r="B59" s="118">
        <v>49</v>
      </c>
      <c r="C59" s="127" t="s">
        <v>49</v>
      </c>
      <c r="D59" s="271"/>
      <c r="E59" s="271"/>
      <c r="F59" s="271"/>
      <c r="G59" s="271"/>
      <c r="H59" s="271"/>
      <c r="I59" s="271"/>
    </row>
    <row r="60" spans="1:11" x14ac:dyDescent="0.2">
      <c r="A60" s="118">
        <v>24</v>
      </c>
      <c r="B60" s="118">
        <v>53</v>
      </c>
      <c r="C60" s="127" t="s">
        <v>50</v>
      </c>
      <c r="D60" s="271"/>
      <c r="E60" s="271"/>
      <c r="F60" s="271"/>
      <c r="G60" s="271"/>
      <c r="H60" s="271"/>
      <c r="I60" s="271"/>
    </row>
    <row r="61" spans="1:11" x14ac:dyDescent="0.2">
      <c r="A61" s="118">
        <v>25</v>
      </c>
      <c r="B61" s="118">
        <v>54</v>
      </c>
      <c r="C61" s="127" t="s">
        <v>47</v>
      </c>
      <c r="D61" s="230"/>
      <c r="E61" s="230"/>
      <c r="F61" s="230"/>
      <c r="G61" s="230"/>
      <c r="H61" s="230"/>
      <c r="I61" s="230"/>
      <c r="K61" s="1" t="s">
        <v>713</v>
      </c>
    </row>
    <row r="62" spans="1:11" x14ac:dyDescent="0.2">
      <c r="A62" s="118">
        <v>26</v>
      </c>
      <c r="B62" s="118">
        <v>59</v>
      </c>
      <c r="C62" s="127" t="s">
        <v>51</v>
      </c>
      <c r="D62" s="230"/>
      <c r="E62" s="230"/>
      <c r="F62" s="230"/>
      <c r="G62" s="230"/>
      <c r="H62" s="230"/>
      <c r="I62" s="230"/>
    </row>
    <row r="63" spans="1:11" x14ac:dyDescent="0.2">
      <c r="A63" s="134"/>
      <c r="B63" s="203">
        <v>593</v>
      </c>
      <c r="C63" s="204" t="s">
        <v>52</v>
      </c>
      <c r="D63" s="231"/>
      <c r="E63" s="231"/>
      <c r="F63" s="231"/>
      <c r="G63" s="231"/>
      <c r="H63" s="231"/>
      <c r="I63" s="231"/>
    </row>
    <row r="64" spans="1:11" x14ac:dyDescent="0.2">
      <c r="A64" s="143" t="s">
        <v>53</v>
      </c>
      <c r="B64" s="92" t="s">
        <v>83</v>
      </c>
      <c r="C64" s="171"/>
      <c r="D64" s="229">
        <f>D65+D66+D67+D69+D70+D71+D72</f>
        <v>0</v>
      </c>
      <c r="E64" s="229">
        <f t="shared" ref="E64:I64" si="8">E65+E66+E67+E69+E70+E71+E72</f>
        <v>0</v>
      </c>
      <c r="F64" s="229">
        <f t="shared" si="8"/>
        <v>0</v>
      </c>
      <c r="G64" s="229">
        <f t="shared" si="8"/>
        <v>0</v>
      </c>
      <c r="H64" s="229">
        <f t="shared" si="8"/>
        <v>0</v>
      </c>
      <c r="I64" s="229">
        <f t="shared" si="8"/>
        <v>0</v>
      </c>
      <c r="K64" s="1" t="s">
        <v>708</v>
      </c>
    </row>
    <row r="65" spans="1:11" x14ac:dyDescent="0.2">
      <c r="A65" s="2">
        <v>27</v>
      </c>
      <c r="B65" s="200">
        <v>43</v>
      </c>
      <c r="C65" s="202" t="s">
        <v>92</v>
      </c>
      <c r="D65" s="271"/>
      <c r="E65" s="271"/>
      <c r="F65" s="271"/>
      <c r="G65" s="271"/>
      <c r="H65" s="271"/>
      <c r="I65" s="271"/>
    </row>
    <row r="66" spans="1:11" x14ac:dyDescent="0.2">
      <c r="A66" s="2">
        <v>28</v>
      </c>
      <c r="B66" s="118">
        <v>44</v>
      </c>
      <c r="C66" s="127" t="s">
        <v>47</v>
      </c>
      <c r="D66" s="271"/>
      <c r="E66" s="271"/>
      <c r="F66" s="271"/>
      <c r="G66" s="271"/>
      <c r="H66" s="271"/>
      <c r="I66" s="271"/>
    </row>
    <row r="67" spans="1:11" x14ac:dyDescent="0.2">
      <c r="A67" s="2">
        <v>29</v>
      </c>
      <c r="B67" s="118">
        <v>45</v>
      </c>
      <c r="C67" s="127" t="s">
        <v>93</v>
      </c>
      <c r="D67" s="271"/>
      <c r="E67" s="271"/>
      <c r="F67" s="271"/>
      <c r="G67" s="271"/>
      <c r="H67" s="271"/>
      <c r="I67" s="271"/>
    </row>
    <row r="68" spans="1:11" x14ac:dyDescent="0.2">
      <c r="A68" s="3"/>
      <c r="B68" s="125">
        <v>4540101</v>
      </c>
      <c r="C68" s="126" t="s">
        <v>48</v>
      </c>
      <c r="D68" s="272"/>
      <c r="E68" s="272"/>
      <c r="F68" s="272"/>
      <c r="G68" s="272"/>
      <c r="H68" s="272"/>
      <c r="I68" s="272"/>
    </row>
    <row r="69" spans="1:11" x14ac:dyDescent="0.2">
      <c r="A69" s="2">
        <v>30</v>
      </c>
      <c r="B69" s="118">
        <v>49</v>
      </c>
      <c r="C69" s="127" t="s">
        <v>49</v>
      </c>
      <c r="D69" s="271"/>
      <c r="E69" s="271"/>
      <c r="F69" s="271"/>
      <c r="G69" s="271"/>
      <c r="H69" s="271"/>
      <c r="I69" s="271"/>
    </row>
    <row r="70" spans="1:11" x14ac:dyDescent="0.2">
      <c r="A70" s="2">
        <v>31</v>
      </c>
      <c r="B70" s="118">
        <v>53</v>
      </c>
      <c r="C70" s="127" t="s">
        <v>50</v>
      </c>
      <c r="D70" s="271"/>
      <c r="E70" s="271"/>
      <c r="F70" s="271"/>
      <c r="G70" s="271"/>
      <c r="H70" s="271"/>
      <c r="I70" s="271"/>
    </row>
    <row r="71" spans="1:11" x14ac:dyDescent="0.2">
      <c r="A71" s="2">
        <v>32</v>
      </c>
      <c r="B71" s="118">
        <v>54</v>
      </c>
      <c r="C71" s="127" t="s">
        <v>47</v>
      </c>
      <c r="D71" s="230"/>
      <c r="E71" s="230"/>
      <c r="F71" s="230"/>
      <c r="G71" s="230"/>
      <c r="H71" s="230"/>
      <c r="I71" s="230"/>
    </row>
    <row r="72" spans="1:11" x14ac:dyDescent="0.2">
      <c r="A72" s="2">
        <v>33</v>
      </c>
      <c r="B72" s="118">
        <v>59</v>
      </c>
      <c r="C72" s="127" t="s">
        <v>51</v>
      </c>
      <c r="D72" s="230"/>
      <c r="E72" s="230"/>
      <c r="F72" s="230"/>
      <c r="G72" s="230"/>
      <c r="H72" s="230"/>
      <c r="I72" s="230"/>
    </row>
    <row r="73" spans="1:11" x14ac:dyDescent="0.2">
      <c r="A73" s="3"/>
      <c r="B73" s="125">
        <v>593</v>
      </c>
      <c r="C73" s="126" t="s">
        <v>52</v>
      </c>
      <c r="D73" s="231"/>
      <c r="E73" s="231"/>
      <c r="F73" s="231"/>
      <c r="G73" s="231"/>
      <c r="H73" s="231"/>
      <c r="I73" s="231"/>
    </row>
    <row r="74" spans="1:11" x14ac:dyDescent="0.2">
      <c r="A74" s="74" t="s">
        <v>54</v>
      </c>
      <c r="B74" s="84" t="s">
        <v>55</v>
      </c>
      <c r="C74" s="85"/>
      <c r="D74" s="232">
        <f t="shared" ref="D74:I74" si="9">+D5+D54</f>
        <v>0</v>
      </c>
      <c r="E74" s="232">
        <f t="shared" si="9"/>
        <v>0</v>
      </c>
      <c r="F74" s="232">
        <f t="shared" si="9"/>
        <v>0</v>
      </c>
      <c r="G74" s="232">
        <f t="shared" si="9"/>
        <v>0</v>
      </c>
      <c r="H74" s="232">
        <f t="shared" si="9"/>
        <v>0</v>
      </c>
      <c r="I74" s="232">
        <f t="shared" si="9"/>
        <v>0</v>
      </c>
      <c r="K74" s="1" t="s">
        <v>708</v>
      </c>
    </row>
    <row r="75" spans="1:11" x14ac:dyDescent="0.2">
      <c r="A75" s="74" t="s">
        <v>56</v>
      </c>
      <c r="B75" s="84" t="s">
        <v>84</v>
      </c>
      <c r="C75" s="85"/>
      <c r="D75" s="232">
        <f t="shared" ref="D75:I75" si="10">D23+D64</f>
        <v>0</v>
      </c>
      <c r="E75" s="232">
        <f t="shared" si="10"/>
        <v>0</v>
      </c>
      <c r="F75" s="232">
        <f t="shared" si="10"/>
        <v>0</v>
      </c>
      <c r="G75" s="232">
        <f t="shared" si="10"/>
        <v>0</v>
      </c>
      <c r="H75" s="232">
        <f t="shared" si="10"/>
        <v>0</v>
      </c>
      <c r="I75" s="232">
        <f t="shared" si="10"/>
        <v>0</v>
      </c>
      <c r="K75" s="1" t="s">
        <v>708</v>
      </c>
    </row>
    <row r="76" spans="1:11" x14ac:dyDescent="0.2">
      <c r="A76" s="74" t="s">
        <v>57</v>
      </c>
      <c r="B76" s="84" t="s">
        <v>58</v>
      </c>
      <c r="C76" s="85"/>
      <c r="D76" s="232">
        <f>D74-D75</f>
        <v>0</v>
      </c>
      <c r="E76" s="232">
        <f t="shared" ref="E76:I76" si="11">E74-E75</f>
        <v>0</v>
      </c>
      <c r="F76" s="232">
        <f t="shared" si="11"/>
        <v>0</v>
      </c>
      <c r="G76" s="232">
        <f t="shared" si="11"/>
        <v>0</v>
      </c>
      <c r="H76" s="232">
        <f t="shared" si="11"/>
        <v>0</v>
      </c>
      <c r="I76" s="232">
        <f t="shared" si="11"/>
        <v>0</v>
      </c>
      <c r="K76" s="1" t="s">
        <v>708</v>
      </c>
    </row>
    <row r="77" spans="1:11" x14ac:dyDescent="0.2">
      <c r="D77" s="233"/>
      <c r="E77" s="233"/>
      <c r="F77" s="233"/>
      <c r="G77" s="233"/>
      <c r="H77" s="233"/>
      <c r="I77" s="233"/>
      <c r="K77" s="40"/>
    </row>
    <row r="78" spans="1:11" x14ac:dyDescent="0.2">
      <c r="B78" s="198" t="s">
        <v>694</v>
      </c>
      <c r="C78" s="198"/>
      <c r="D78" s="251"/>
      <c r="E78" s="233"/>
      <c r="F78" s="234"/>
      <c r="G78" s="234"/>
      <c r="H78" s="234"/>
      <c r="I78" s="252"/>
      <c r="K78" s="40"/>
    </row>
    <row r="79" spans="1:11" x14ac:dyDescent="0.2">
      <c r="B79" s="196"/>
      <c r="C79" s="196"/>
      <c r="D79" s="251"/>
      <c r="E79" s="235"/>
      <c r="F79" s="234"/>
      <c r="G79" s="234"/>
      <c r="H79" s="234"/>
      <c r="I79" s="252"/>
      <c r="K79" s="40"/>
    </row>
    <row r="80" spans="1:11" x14ac:dyDescent="0.2">
      <c r="B80" s="196"/>
      <c r="C80" s="253"/>
      <c r="D80" s="254">
        <f t="shared" ref="D80:I80" si="12">D3</f>
        <v>2024</v>
      </c>
      <c r="E80" s="255">
        <f t="shared" si="12"/>
        <v>2025</v>
      </c>
      <c r="F80" s="255">
        <f t="shared" si="12"/>
        <v>2026</v>
      </c>
      <c r="G80" s="255">
        <f t="shared" si="12"/>
        <v>2027</v>
      </c>
      <c r="H80" s="255">
        <f t="shared" si="12"/>
        <v>2028</v>
      </c>
      <c r="I80" s="255">
        <f t="shared" si="12"/>
        <v>2029</v>
      </c>
      <c r="K80" s="40"/>
    </row>
    <row r="81" spans="2:11" ht="33.75" x14ac:dyDescent="0.2">
      <c r="B81" s="196"/>
      <c r="C81" s="256" t="s">
        <v>695</v>
      </c>
      <c r="D81" s="257" t="s">
        <v>3</v>
      </c>
      <c r="E81" s="258" t="s">
        <v>4</v>
      </c>
      <c r="F81" s="258" t="s">
        <v>5</v>
      </c>
      <c r="G81" s="258" t="s">
        <v>5</v>
      </c>
      <c r="H81" s="258" t="s">
        <v>5</v>
      </c>
      <c r="I81" s="258" t="s">
        <v>5</v>
      </c>
      <c r="K81" s="40"/>
    </row>
    <row r="82" spans="2:11" x14ac:dyDescent="0.2">
      <c r="B82" s="205"/>
      <c r="C82" s="259" t="s">
        <v>699</v>
      </c>
      <c r="D82" s="260"/>
      <c r="E82" s="261">
        <f>D83</f>
        <v>0</v>
      </c>
      <c r="F82" s="261">
        <f t="shared" ref="F82:I82" si="13">E83</f>
        <v>0</v>
      </c>
      <c r="G82" s="261">
        <f t="shared" si="13"/>
        <v>0</v>
      </c>
      <c r="H82" s="261">
        <f t="shared" si="13"/>
        <v>0</v>
      </c>
      <c r="I82" s="261">
        <f t="shared" si="13"/>
        <v>0</v>
      </c>
      <c r="K82" s="40"/>
    </row>
    <row r="83" spans="2:11" x14ac:dyDescent="0.2">
      <c r="B83" s="205"/>
      <c r="C83" s="262" t="s">
        <v>700</v>
      </c>
      <c r="D83" s="260"/>
      <c r="E83" s="260"/>
      <c r="F83" s="263"/>
      <c r="G83" s="263"/>
      <c r="H83" s="263"/>
      <c r="I83" s="263"/>
      <c r="K83" s="40"/>
    </row>
    <row r="84" spans="2:11" ht="13.5" thickBot="1" x14ac:dyDescent="0.25">
      <c r="B84" s="205"/>
      <c r="C84" s="264" t="s">
        <v>712</v>
      </c>
      <c r="D84" s="265">
        <f>D82-D83</f>
        <v>0</v>
      </c>
      <c r="E84" s="265">
        <f t="shared" ref="E84" si="14">E82-E83</f>
        <v>0</v>
      </c>
      <c r="F84" s="265">
        <f>F82-F83</f>
        <v>0</v>
      </c>
      <c r="G84" s="265">
        <f t="shared" ref="G84:I84" si="15">G82-G83</f>
        <v>0</v>
      </c>
      <c r="H84" s="265">
        <f t="shared" si="15"/>
        <v>0</v>
      </c>
      <c r="I84" s="265">
        <f t="shared" si="15"/>
        <v>0</v>
      </c>
      <c r="K84" s="40"/>
    </row>
    <row r="85" spans="2:11" ht="13.5" thickTop="1" x14ac:dyDescent="0.2">
      <c r="C85" s="206" t="s">
        <v>697</v>
      </c>
      <c r="D85" s="233"/>
      <c r="E85" s="233"/>
      <c r="F85" s="233"/>
      <c r="G85" s="233"/>
      <c r="H85" s="233"/>
      <c r="I85" s="233"/>
      <c r="K85" s="40"/>
    </row>
    <row r="86" spans="2:11" x14ac:dyDescent="0.2">
      <c r="C86" s="206"/>
      <c r="D86" s="233"/>
      <c r="E86" s="233"/>
      <c r="F86" s="233"/>
      <c r="G86" s="233"/>
      <c r="H86" s="233"/>
      <c r="I86" s="233"/>
      <c r="K86" s="40"/>
    </row>
    <row r="87" spans="2:11" ht="15" x14ac:dyDescent="0.2">
      <c r="B87" s="87" t="s">
        <v>85</v>
      </c>
      <c r="C87" s="87"/>
      <c r="D87" s="233"/>
      <c r="E87" s="233"/>
      <c r="F87" s="233"/>
      <c r="G87" s="233"/>
      <c r="H87" s="233"/>
      <c r="I87" s="233"/>
      <c r="K87" s="40"/>
    </row>
    <row r="88" spans="2:11" x14ac:dyDescent="0.2">
      <c r="B88" s="15" t="s">
        <v>60</v>
      </c>
      <c r="D88" s="236"/>
      <c r="E88" s="235"/>
      <c r="F88" s="235"/>
      <c r="G88" s="235"/>
      <c r="H88" s="235"/>
      <c r="I88" s="235"/>
      <c r="K88" s="40"/>
    </row>
    <row r="89" spans="2:11" ht="15" x14ac:dyDescent="0.25">
      <c r="C89" s="88"/>
      <c r="D89" s="237"/>
      <c r="E89" s="237"/>
      <c r="F89" s="237"/>
      <c r="G89" s="237"/>
      <c r="H89" s="237"/>
      <c r="I89" s="237"/>
      <c r="K89" s="40"/>
    </row>
    <row r="90" spans="2:11" x14ac:dyDescent="0.2">
      <c r="C90" s="157" t="s">
        <v>59</v>
      </c>
      <c r="D90" s="238">
        <f t="shared" ref="D90:I90" si="16">D3</f>
        <v>2024</v>
      </c>
      <c r="E90" s="238">
        <f t="shared" si="16"/>
        <v>2025</v>
      </c>
      <c r="F90" s="238">
        <f t="shared" si="16"/>
        <v>2026</v>
      </c>
      <c r="G90" s="238">
        <f t="shared" si="16"/>
        <v>2027</v>
      </c>
      <c r="H90" s="238">
        <f t="shared" si="16"/>
        <v>2028</v>
      </c>
      <c r="I90" s="238">
        <f t="shared" si="16"/>
        <v>2029</v>
      </c>
      <c r="K90" s="40"/>
    </row>
    <row r="91" spans="2:11" ht="33.75" x14ac:dyDescent="0.25">
      <c r="B91" s="18"/>
      <c r="C91" s="158"/>
      <c r="D91" s="257" t="s">
        <v>3</v>
      </c>
      <c r="E91" s="258" t="s">
        <v>4</v>
      </c>
      <c r="F91" s="258" t="s">
        <v>5</v>
      </c>
      <c r="G91" s="258" t="s">
        <v>5</v>
      </c>
      <c r="H91" s="258" t="s">
        <v>5</v>
      </c>
      <c r="I91" s="258" t="s">
        <v>5</v>
      </c>
      <c r="K91" s="40"/>
    </row>
    <row r="92" spans="2:11" ht="13.5" thickBot="1" x14ac:dyDescent="0.25">
      <c r="B92" s="174" t="s">
        <v>61</v>
      </c>
      <c r="C92" s="92" t="s">
        <v>62</v>
      </c>
      <c r="D92" s="239">
        <f>D93+D94+D97+D98</f>
        <v>0</v>
      </c>
      <c r="E92" s="239">
        <f t="shared" ref="E92:I92" si="17">E93+E94+E97+E98</f>
        <v>0</v>
      </c>
      <c r="F92" s="239">
        <f t="shared" si="17"/>
        <v>0</v>
      </c>
      <c r="G92" s="239">
        <f t="shared" si="17"/>
        <v>0</v>
      </c>
      <c r="H92" s="239">
        <f t="shared" si="17"/>
        <v>0</v>
      </c>
      <c r="I92" s="239">
        <f t="shared" si="17"/>
        <v>0</v>
      </c>
      <c r="K92" s="40"/>
    </row>
    <row r="93" spans="2:11" x14ac:dyDescent="0.2">
      <c r="B93" s="207">
        <v>11</v>
      </c>
      <c r="C93" s="70" t="s">
        <v>63</v>
      </c>
      <c r="D93" s="240">
        <f t="shared" ref="D93:I93" si="18">D6</f>
        <v>0</v>
      </c>
      <c r="E93" s="240">
        <f t="shared" si="18"/>
        <v>0</v>
      </c>
      <c r="F93" s="240">
        <f t="shared" si="18"/>
        <v>0</v>
      </c>
      <c r="G93" s="240">
        <f t="shared" si="18"/>
        <v>0</v>
      </c>
      <c r="H93" s="240">
        <f t="shared" si="18"/>
        <v>0</v>
      </c>
      <c r="I93" s="240">
        <f t="shared" si="18"/>
        <v>0</v>
      </c>
      <c r="K93" s="40"/>
    </row>
    <row r="94" spans="2:11" x14ac:dyDescent="0.2">
      <c r="B94" s="208"/>
      <c r="C94" s="89" t="s">
        <v>64</v>
      </c>
      <c r="D94" s="241">
        <f>D95+D96</f>
        <v>0</v>
      </c>
      <c r="E94" s="241">
        <f t="shared" ref="E94:I94" si="19">E95+E96</f>
        <v>0</v>
      </c>
      <c r="F94" s="241">
        <f t="shared" si="19"/>
        <v>0</v>
      </c>
      <c r="G94" s="241">
        <f t="shared" si="19"/>
        <v>0</v>
      </c>
      <c r="H94" s="241">
        <f t="shared" si="19"/>
        <v>0</v>
      </c>
      <c r="I94" s="241">
        <f t="shared" si="19"/>
        <v>0</v>
      </c>
      <c r="K94" s="40"/>
    </row>
    <row r="95" spans="2:11" x14ac:dyDescent="0.2">
      <c r="B95" s="209" t="s">
        <v>66</v>
      </c>
      <c r="C95" s="89" t="s">
        <v>690</v>
      </c>
      <c r="D95" s="241"/>
      <c r="E95" s="241"/>
      <c r="F95" s="241"/>
      <c r="G95" s="241"/>
      <c r="H95" s="241"/>
      <c r="I95" s="241"/>
      <c r="K95" s="40"/>
    </row>
    <row r="96" spans="2:11" x14ac:dyDescent="0.2">
      <c r="B96" s="209" t="s">
        <v>66</v>
      </c>
      <c r="C96" s="89" t="s">
        <v>691</v>
      </c>
      <c r="D96" s="242">
        <f>D11+D12</f>
        <v>0</v>
      </c>
      <c r="E96" s="242">
        <f t="shared" ref="E96:I96" si="20">E11+E12</f>
        <v>0</v>
      </c>
      <c r="F96" s="242">
        <f t="shared" si="20"/>
        <v>0</v>
      </c>
      <c r="G96" s="242">
        <f t="shared" si="20"/>
        <v>0</v>
      </c>
      <c r="H96" s="242">
        <f t="shared" si="20"/>
        <v>0</v>
      </c>
      <c r="I96" s="242">
        <f t="shared" si="20"/>
        <v>0</v>
      </c>
      <c r="K96" s="40"/>
    </row>
    <row r="97" spans="2:11" x14ac:dyDescent="0.2">
      <c r="B97" s="209">
        <v>151</v>
      </c>
      <c r="C97" s="89" t="s">
        <v>16</v>
      </c>
      <c r="D97" s="241">
        <f>+D18+D19</f>
        <v>0</v>
      </c>
      <c r="E97" s="241">
        <f t="shared" ref="E97:I97" si="21">+E18+E19</f>
        <v>0</v>
      </c>
      <c r="F97" s="241">
        <f t="shared" si="21"/>
        <v>0</v>
      </c>
      <c r="G97" s="241">
        <f t="shared" si="21"/>
        <v>0</v>
      </c>
      <c r="H97" s="241">
        <f t="shared" si="21"/>
        <v>0</v>
      </c>
      <c r="I97" s="241">
        <f t="shared" si="21"/>
        <v>0</v>
      </c>
      <c r="K97" s="40"/>
    </row>
    <row r="98" spans="2:11" x14ac:dyDescent="0.2">
      <c r="B98" s="210" t="s">
        <v>68</v>
      </c>
      <c r="C98" s="89" t="s">
        <v>69</v>
      </c>
      <c r="D98" s="241">
        <f>D9+D10-D11-D12+D16+D17-D18-D19</f>
        <v>0</v>
      </c>
      <c r="E98" s="241">
        <f t="shared" ref="E98:I98" si="22">E9+E10-E11-E12+E16+E17-E18-E19</f>
        <v>0</v>
      </c>
      <c r="F98" s="241">
        <f t="shared" si="22"/>
        <v>0</v>
      </c>
      <c r="G98" s="241">
        <f t="shared" si="22"/>
        <v>0</v>
      </c>
      <c r="H98" s="241">
        <f t="shared" si="22"/>
        <v>0</v>
      </c>
      <c r="I98" s="241">
        <f t="shared" si="22"/>
        <v>0</v>
      </c>
      <c r="K98" s="40"/>
    </row>
    <row r="99" spans="2:11" x14ac:dyDescent="0.2">
      <c r="B99" s="210"/>
      <c r="C99" s="92" t="s">
        <v>70</v>
      </c>
      <c r="D99" s="229">
        <f>D100+D101+D102+D104+D103</f>
        <v>0</v>
      </c>
      <c r="E99" s="229">
        <f t="shared" ref="E99:I99" si="23">E100+E101+E102+E104+E103</f>
        <v>0</v>
      </c>
      <c r="F99" s="229">
        <f t="shared" si="23"/>
        <v>0</v>
      </c>
      <c r="G99" s="229">
        <f t="shared" si="23"/>
        <v>0</v>
      </c>
      <c r="H99" s="229">
        <f t="shared" si="23"/>
        <v>0</v>
      </c>
      <c r="I99" s="229">
        <f t="shared" si="23"/>
        <v>0</v>
      </c>
      <c r="K99" s="40"/>
    </row>
    <row r="100" spans="2:11" x14ac:dyDescent="0.2">
      <c r="B100" s="209">
        <v>21</v>
      </c>
      <c r="C100" s="90" t="s">
        <v>96</v>
      </c>
      <c r="D100" s="241">
        <f t="shared" ref="D100:I100" si="24">D24</f>
        <v>0</v>
      </c>
      <c r="E100" s="241">
        <f t="shared" si="24"/>
        <v>0</v>
      </c>
      <c r="F100" s="241">
        <f t="shared" si="24"/>
        <v>0</v>
      </c>
      <c r="G100" s="241">
        <f t="shared" si="24"/>
        <v>0</v>
      </c>
      <c r="H100" s="241">
        <f t="shared" si="24"/>
        <v>0</v>
      </c>
      <c r="I100" s="241">
        <f t="shared" si="24"/>
        <v>0</v>
      </c>
      <c r="K100" s="40"/>
    </row>
    <row r="101" spans="2:11" x14ac:dyDescent="0.2">
      <c r="B101" s="209">
        <v>26</v>
      </c>
      <c r="C101" s="91" t="s">
        <v>16</v>
      </c>
      <c r="D101" s="241">
        <f t="shared" ref="D101:I101" si="25">D43</f>
        <v>0</v>
      </c>
      <c r="E101" s="241">
        <f t="shared" si="25"/>
        <v>0</v>
      </c>
      <c r="F101" s="241">
        <f t="shared" si="25"/>
        <v>0</v>
      </c>
      <c r="G101" s="241">
        <f t="shared" si="25"/>
        <v>0</v>
      </c>
      <c r="H101" s="241">
        <f t="shared" si="25"/>
        <v>0</v>
      </c>
      <c r="I101" s="241">
        <f t="shared" si="25"/>
        <v>0</v>
      </c>
      <c r="K101" s="40"/>
    </row>
    <row r="102" spans="2:11" x14ac:dyDescent="0.2">
      <c r="B102" s="209">
        <v>23</v>
      </c>
      <c r="C102" s="91" t="s">
        <v>11</v>
      </c>
      <c r="D102" s="241">
        <f t="shared" ref="D102:I102" si="26">D35</f>
        <v>0</v>
      </c>
      <c r="E102" s="241">
        <f t="shared" si="26"/>
        <v>0</v>
      </c>
      <c r="F102" s="241">
        <f t="shared" si="26"/>
        <v>0</v>
      </c>
      <c r="G102" s="241">
        <f t="shared" si="26"/>
        <v>0</v>
      </c>
      <c r="H102" s="241">
        <f t="shared" si="26"/>
        <v>0</v>
      </c>
      <c r="I102" s="241">
        <f t="shared" si="26"/>
        <v>0</v>
      </c>
      <c r="K102" s="40"/>
    </row>
    <row r="103" spans="2:11" x14ac:dyDescent="0.2">
      <c r="B103" s="209" t="s">
        <v>71</v>
      </c>
      <c r="C103" s="91" t="s">
        <v>72</v>
      </c>
      <c r="D103" s="241">
        <f t="shared" ref="D103:I103" si="27">D46-D20</f>
        <v>0</v>
      </c>
      <c r="E103" s="241">
        <f t="shared" si="27"/>
        <v>0</v>
      </c>
      <c r="F103" s="241">
        <f t="shared" si="27"/>
        <v>0</v>
      </c>
      <c r="G103" s="241">
        <f t="shared" si="27"/>
        <v>0</v>
      </c>
      <c r="H103" s="241">
        <f t="shared" si="27"/>
        <v>0</v>
      </c>
      <c r="I103" s="241">
        <f t="shared" si="27"/>
        <v>0</v>
      </c>
      <c r="K103" s="40"/>
    </row>
    <row r="104" spans="2:11" x14ac:dyDescent="0.2">
      <c r="B104" s="209" t="s">
        <v>73</v>
      </c>
      <c r="C104" s="90" t="s">
        <v>74</v>
      </c>
      <c r="D104" s="241">
        <f>D34+D38+D42+D44+D45+D47-D21+D48-D22</f>
        <v>0</v>
      </c>
      <c r="E104" s="241">
        <f t="shared" ref="E104:I104" si="28">E34+E38+E42+E44+E45+E47-E21+E48-E22</f>
        <v>0</v>
      </c>
      <c r="F104" s="241">
        <f t="shared" si="28"/>
        <v>0</v>
      </c>
      <c r="G104" s="241">
        <f t="shared" si="28"/>
        <v>0</v>
      </c>
      <c r="H104" s="241">
        <f t="shared" si="28"/>
        <v>0</v>
      </c>
      <c r="I104" s="241">
        <f t="shared" si="28"/>
        <v>0</v>
      </c>
      <c r="K104" s="40"/>
    </row>
    <row r="105" spans="2:11" x14ac:dyDescent="0.2">
      <c r="B105" s="210"/>
      <c r="C105" s="92" t="s">
        <v>75</v>
      </c>
      <c r="D105" s="229">
        <f>D92-D99</f>
        <v>0</v>
      </c>
      <c r="E105" s="229">
        <f t="shared" ref="E105:I105" si="29">E92-E99</f>
        <v>0</v>
      </c>
      <c r="F105" s="229">
        <f t="shared" si="29"/>
        <v>0</v>
      </c>
      <c r="G105" s="229">
        <f t="shared" si="29"/>
        <v>0</v>
      </c>
      <c r="H105" s="229">
        <f t="shared" si="29"/>
        <v>0</v>
      </c>
      <c r="I105" s="229">
        <f t="shared" si="29"/>
        <v>0</v>
      </c>
      <c r="K105" s="40"/>
    </row>
    <row r="106" spans="2:11" x14ac:dyDescent="0.2">
      <c r="B106" s="210"/>
      <c r="C106" s="92" t="s">
        <v>94</v>
      </c>
      <c r="D106" s="229">
        <f>D50</f>
        <v>0</v>
      </c>
      <c r="E106" s="229">
        <f>E50</f>
        <v>0</v>
      </c>
      <c r="F106" s="229">
        <f>F50</f>
        <v>0</v>
      </c>
      <c r="G106" s="243"/>
      <c r="H106" s="243"/>
      <c r="I106" s="243"/>
      <c r="K106" s="40"/>
    </row>
    <row r="107" spans="2:11" x14ac:dyDescent="0.2">
      <c r="B107" s="209">
        <v>13901</v>
      </c>
      <c r="C107" s="92" t="s">
        <v>76</v>
      </c>
      <c r="D107" s="229">
        <f>D51</f>
        <v>0</v>
      </c>
      <c r="E107" s="229">
        <f>E51</f>
        <v>0</v>
      </c>
      <c r="F107" s="243"/>
      <c r="G107" s="243"/>
      <c r="H107" s="243"/>
      <c r="I107" s="243"/>
      <c r="K107" s="40"/>
    </row>
    <row r="108" spans="2:11" ht="13.5" thickBot="1" x14ac:dyDescent="0.25">
      <c r="B108" s="210"/>
      <c r="C108" s="93" t="s">
        <v>77</v>
      </c>
      <c r="D108" s="244">
        <f>D105+D106+D107</f>
        <v>0</v>
      </c>
      <c r="E108" s="244">
        <f t="shared" ref="E108:I108" si="30">E105+E106+E107</f>
        <v>0</v>
      </c>
      <c r="F108" s="244">
        <f t="shared" si="30"/>
        <v>0</v>
      </c>
      <c r="G108" s="244">
        <f t="shared" si="30"/>
        <v>0</v>
      </c>
      <c r="H108" s="244">
        <f t="shared" si="30"/>
        <v>0</v>
      </c>
      <c r="I108" s="244">
        <f t="shared" si="30"/>
        <v>0</v>
      </c>
      <c r="K108" s="40"/>
    </row>
  </sheetData>
  <sheetProtection algorithmName="SHA-512" hashValue="Z4Hv9Gfs87ZiqdRpt4gfZDb+TVl2ntB5c9BemuYBvGBai0euyS0yWryBnmgDyZ+vJDDJjueJfSTEq314jOKQng==" saltValue="Zu29aAWT0ZD2g/Xqc7TefQ==" spinCount="100000" sheet="1" objects="1" scenarios="1"/>
  <printOptions horizontalCentered="1"/>
  <pageMargins left="0.11811023622047245" right="0.11811023622047245" top="0.11811023622047245" bottom="0.11811023622047245" header="0.11811023622047245" footer="0.11811023622047245"/>
  <pageSetup paperSize="9" scale="74" orientation="landscape" r:id="rId1"/>
  <headerFooter>
    <oddFooter>Σελίδα &amp;P από &amp;N</oddFooter>
  </headerFooter>
  <rowBreaks count="2" manualBreakCount="2">
    <brk id="52" max="8" man="1"/>
    <brk id="86"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8AE29-B3AD-4DCC-A067-1BA8802969B7}">
  <dimension ref="A1:B580"/>
  <sheetViews>
    <sheetView topLeftCell="A554" workbookViewId="0">
      <selection activeCell="B566" sqref="B566"/>
    </sheetView>
  </sheetViews>
  <sheetFormatPr defaultRowHeight="15" x14ac:dyDescent="0.25"/>
  <cols>
    <col min="1" max="1" width="31.85546875" bestFit="1" customWidth="1"/>
    <col min="2" max="2" width="87.5703125" customWidth="1"/>
  </cols>
  <sheetData>
    <row r="1" spans="1:2" x14ac:dyDescent="0.25">
      <c r="A1" s="53" t="s">
        <v>106</v>
      </c>
      <c r="B1" s="53" t="s">
        <v>107</v>
      </c>
    </row>
    <row r="2" spans="1:2" x14ac:dyDescent="0.25">
      <c r="A2" s="54">
        <v>120020022002</v>
      </c>
      <c r="B2" s="55" t="s">
        <v>108</v>
      </c>
    </row>
    <row r="3" spans="1:2" x14ac:dyDescent="0.25">
      <c r="A3" s="54">
        <v>120020082008</v>
      </c>
      <c r="B3" s="55" t="s">
        <v>109</v>
      </c>
    </row>
    <row r="4" spans="1:2" x14ac:dyDescent="0.25">
      <c r="A4" s="54">
        <v>120020282028</v>
      </c>
      <c r="B4" s="55" t="s">
        <v>110</v>
      </c>
    </row>
    <row r="5" spans="1:2" x14ac:dyDescent="0.25">
      <c r="A5" s="54">
        <v>120020352035</v>
      </c>
      <c r="B5" s="55" t="s">
        <v>111</v>
      </c>
    </row>
    <row r="6" spans="1:2" x14ac:dyDescent="0.25">
      <c r="A6" s="54">
        <v>120020382038</v>
      </c>
      <c r="B6" s="55" t="s">
        <v>112</v>
      </c>
    </row>
    <row r="7" spans="1:2" x14ac:dyDescent="0.25">
      <c r="A7" s="54">
        <v>120020392039</v>
      </c>
      <c r="B7" s="55" t="s">
        <v>113</v>
      </c>
    </row>
    <row r="8" spans="1:2" x14ac:dyDescent="0.25">
      <c r="A8" s="54">
        <v>120020512051</v>
      </c>
      <c r="B8" s="55" t="s">
        <v>114</v>
      </c>
    </row>
    <row r="9" spans="1:2" x14ac:dyDescent="0.25">
      <c r="A9" s="54">
        <v>120021202120</v>
      </c>
      <c r="B9" s="55" t="s">
        <v>115</v>
      </c>
    </row>
    <row r="10" spans="1:2" x14ac:dyDescent="0.25">
      <c r="A10" s="54">
        <v>120021242124</v>
      </c>
      <c r="B10" s="55" t="s">
        <v>116</v>
      </c>
    </row>
    <row r="11" spans="1:2" x14ac:dyDescent="0.25">
      <c r="A11" s="54">
        <v>120021262126</v>
      </c>
      <c r="B11" s="55" t="s">
        <v>117</v>
      </c>
    </row>
    <row r="12" spans="1:2" x14ac:dyDescent="0.25">
      <c r="A12" s="54">
        <v>120021372137</v>
      </c>
      <c r="B12" s="55" t="s">
        <v>118</v>
      </c>
    </row>
    <row r="13" spans="1:2" x14ac:dyDescent="0.25">
      <c r="A13" s="54">
        <v>120021402140</v>
      </c>
      <c r="B13" s="55" t="s">
        <v>119</v>
      </c>
    </row>
    <row r="14" spans="1:2" x14ac:dyDescent="0.25">
      <c r="A14" s="54">
        <v>120021432143</v>
      </c>
      <c r="B14" s="55" t="s">
        <v>120</v>
      </c>
    </row>
    <row r="15" spans="1:2" x14ac:dyDescent="0.25">
      <c r="A15" s="54">
        <v>120021482148</v>
      </c>
      <c r="B15" s="56" t="s">
        <v>121</v>
      </c>
    </row>
    <row r="16" spans="1:2" x14ac:dyDescent="0.25">
      <c r="A16" s="54">
        <v>120021562156</v>
      </c>
      <c r="B16" s="56" t="s">
        <v>122</v>
      </c>
    </row>
    <row r="17" spans="1:2" x14ac:dyDescent="0.25">
      <c r="A17" s="54">
        <v>120021662166</v>
      </c>
      <c r="B17" s="55" t="s">
        <v>123</v>
      </c>
    </row>
    <row r="18" spans="1:2" x14ac:dyDescent="0.25">
      <c r="A18" s="54">
        <v>120021682168</v>
      </c>
      <c r="B18" s="55" t="s">
        <v>124</v>
      </c>
    </row>
    <row r="19" spans="1:2" x14ac:dyDescent="0.25">
      <c r="A19" s="54">
        <v>120021742174</v>
      </c>
      <c r="B19" s="55" t="s">
        <v>125</v>
      </c>
    </row>
    <row r="20" spans="1:2" x14ac:dyDescent="0.25">
      <c r="A20" s="54">
        <v>120021752175</v>
      </c>
      <c r="B20" s="55" t="s">
        <v>126</v>
      </c>
    </row>
    <row r="21" spans="1:2" x14ac:dyDescent="0.25">
      <c r="A21" s="54">
        <v>120021782178</v>
      </c>
      <c r="B21" s="56" t="s">
        <v>127</v>
      </c>
    </row>
    <row r="22" spans="1:2" x14ac:dyDescent="0.25">
      <c r="A22" s="54">
        <v>120021932193</v>
      </c>
      <c r="B22" s="56" t="s">
        <v>128</v>
      </c>
    </row>
    <row r="23" spans="1:2" x14ac:dyDescent="0.25">
      <c r="A23" s="54">
        <v>120021972197</v>
      </c>
      <c r="B23" s="56" t="s">
        <v>129</v>
      </c>
    </row>
    <row r="24" spans="1:2" x14ac:dyDescent="0.25">
      <c r="A24" s="54">
        <v>120022032203</v>
      </c>
      <c r="B24" s="55" t="s">
        <v>130</v>
      </c>
    </row>
    <row r="25" spans="1:2" x14ac:dyDescent="0.25">
      <c r="A25" s="54">
        <v>120022062206</v>
      </c>
      <c r="B25" s="55" t="s">
        <v>131</v>
      </c>
    </row>
    <row r="26" spans="1:2" x14ac:dyDescent="0.25">
      <c r="A26" s="54">
        <v>120022192219</v>
      </c>
      <c r="B26" s="55" t="s">
        <v>132</v>
      </c>
    </row>
    <row r="27" spans="1:2" x14ac:dyDescent="0.25">
      <c r="A27" s="54">
        <v>120022252225</v>
      </c>
      <c r="B27" s="55" t="s">
        <v>133</v>
      </c>
    </row>
    <row r="28" spans="1:2" x14ac:dyDescent="0.25">
      <c r="A28" s="54">
        <v>120022402240</v>
      </c>
      <c r="B28" s="55" t="s">
        <v>134</v>
      </c>
    </row>
    <row r="29" spans="1:2" x14ac:dyDescent="0.25">
      <c r="A29" s="54">
        <v>120022412241</v>
      </c>
      <c r="B29" s="55" t="s">
        <v>135</v>
      </c>
    </row>
    <row r="30" spans="1:2" x14ac:dyDescent="0.25">
      <c r="A30" s="54">
        <v>120022662266</v>
      </c>
      <c r="B30" s="55" t="s">
        <v>136</v>
      </c>
    </row>
    <row r="31" spans="1:2" x14ac:dyDescent="0.25">
      <c r="A31" s="54">
        <v>120022722272</v>
      </c>
      <c r="B31" s="55" t="s">
        <v>137</v>
      </c>
    </row>
    <row r="32" spans="1:2" x14ac:dyDescent="0.25">
      <c r="A32" s="54">
        <v>120022762276</v>
      </c>
      <c r="B32" s="55" t="s">
        <v>138</v>
      </c>
    </row>
    <row r="33" spans="1:2" x14ac:dyDescent="0.25">
      <c r="A33" s="54">
        <v>120022792279</v>
      </c>
      <c r="B33" s="55" t="s">
        <v>139</v>
      </c>
    </row>
    <row r="34" spans="1:2" x14ac:dyDescent="0.25">
      <c r="A34" s="54">
        <v>120022912291</v>
      </c>
      <c r="B34" s="55" t="s">
        <v>140</v>
      </c>
    </row>
    <row r="35" spans="1:2" x14ac:dyDescent="0.25">
      <c r="A35" s="54">
        <v>120022922292</v>
      </c>
      <c r="B35" s="55" t="s">
        <v>141</v>
      </c>
    </row>
    <row r="36" spans="1:2" x14ac:dyDescent="0.25">
      <c r="A36" s="54">
        <v>120022962296</v>
      </c>
      <c r="B36" s="55" t="s">
        <v>142</v>
      </c>
    </row>
    <row r="37" spans="1:2" x14ac:dyDescent="0.25">
      <c r="A37" s="54">
        <v>120022972297</v>
      </c>
      <c r="B37" s="55" t="s">
        <v>143</v>
      </c>
    </row>
    <row r="38" spans="1:2" x14ac:dyDescent="0.25">
      <c r="A38" s="54">
        <v>120023122312</v>
      </c>
      <c r="B38" s="55" t="s">
        <v>144</v>
      </c>
    </row>
    <row r="39" spans="1:2" x14ac:dyDescent="0.25">
      <c r="A39" s="54">
        <v>120023132313</v>
      </c>
      <c r="B39" s="55" t="s">
        <v>145</v>
      </c>
    </row>
    <row r="40" spans="1:2" x14ac:dyDescent="0.25">
      <c r="A40" s="54">
        <v>120023182318</v>
      </c>
      <c r="B40" s="55" t="s">
        <v>146</v>
      </c>
    </row>
    <row r="41" spans="1:2" x14ac:dyDescent="0.25">
      <c r="A41" s="54">
        <v>120023222322</v>
      </c>
      <c r="B41" s="55" t="s">
        <v>147</v>
      </c>
    </row>
    <row r="42" spans="1:2" x14ac:dyDescent="0.25">
      <c r="A42" s="54">
        <v>120023232323</v>
      </c>
      <c r="B42" s="55" t="s">
        <v>148</v>
      </c>
    </row>
    <row r="43" spans="1:2" x14ac:dyDescent="0.25">
      <c r="A43" s="54">
        <v>120023262326</v>
      </c>
      <c r="B43" s="55" t="s">
        <v>149</v>
      </c>
    </row>
    <row r="44" spans="1:2" x14ac:dyDescent="0.25">
      <c r="A44" s="54">
        <v>120023272327</v>
      </c>
      <c r="B44" s="55" t="s">
        <v>150</v>
      </c>
    </row>
    <row r="45" spans="1:2" x14ac:dyDescent="0.25">
      <c r="A45" s="54">
        <v>120023362336</v>
      </c>
      <c r="B45" s="56" t="s">
        <v>151</v>
      </c>
    </row>
    <row r="46" spans="1:2" x14ac:dyDescent="0.25">
      <c r="A46" s="54">
        <v>120023372337</v>
      </c>
      <c r="B46" s="56" t="s">
        <v>152</v>
      </c>
    </row>
    <row r="47" spans="1:2" x14ac:dyDescent="0.25">
      <c r="A47" s="54">
        <v>130010031003</v>
      </c>
      <c r="B47" s="55" t="s">
        <v>153</v>
      </c>
    </row>
    <row r="48" spans="1:2" x14ac:dyDescent="0.25">
      <c r="A48" s="54">
        <v>130010111011</v>
      </c>
      <c r="B48" s="55" t="s">
        <v>154</v>
      </c>
    </row>
    <row r="49" spans="1:2" x14ac:dyDescent="0.25">
      <c r="A49" s="54">
        <v>140521763753</v>
      </c>
      <c r="B49" s="55" t="s">
        <v>155</v>
      </c>
    </row>
    <row r="50" spans="1:2" x14ac:dyDescent="0.25">
      <c r="A50" s="54">
        <v>140521973179</v>
      </c>
      <c r="B50" s="55" t="s">
        <v>156</v>
      </c>
    </row>
    <row r="51" spans="1:2" ht="25.5" x14ac:dyDescent="0.25">
      <c r="A51" s="54">
        <v>140522034767</v>
      </c>
      <c r="B51" s="55" t="s">
        <v>157</v>
      </c>
    </row>
    <row r="52" spans="1:2" x14ac:dyDescent="0.25">
      <c r="A52" s="54">
        <v>140522663655</v>
      </c>
      <c r="B52" s="55" t="s">
        <v>158</v>
      </c>
    </row>
    <row r="53" spans="1:2" x14ac:dyDescent="0.25">
      <c r="A53" s="54">
        <v>140522693491</v>
      </c>
      <c r="B53" s="55" t="s">
        <v>159</v>
      </c>
    </row>
    <row r="54" spans="1:2" x14ac:dyDescent="0.25">
      <c r="A54" s="54">
        <v>140522973501</v>
      </c>
      <c r="B54" s="55" t="s">
        <v>160</v>
      </c>
    </row>
    <row r="55" spans="1:2" x14ac:dyDescent="0.25">
      <c r="A55" s="54">
        <v>140522974737</v>
      </c>
      <c r="B55" s="56" t="s">
        <v>161</v>
      </c>
    </row>
    <row r="56" spans="1:2" x14ac:dyDescent="0.25">
      <c r="A56" s="54">
        <v>141320284749</v>
      </c>
      <c r="B56" s="55" t="s">
        <v>162</v>
      </c>
    </row>
    <row r="57" spans="1:2" x14ac:dyDescent="0.25">
      <c r="A57" s="54">
        <v>141320384086</v>
      </c>
      <c r="B57" s="55" t="s">
        <v>163</v>
      </c>
    </row>
    <row r="58" spans="1:2" x14ac:dyDescent="0.25">
      <c r="A58" s="54">
        <v>141321203523</v>
      </c>
      <c r="B58" s="55" t="s">
        <v>164</v>
      </c>
    </row>
    <row r="59" spans="1:2" x14ac:dyDescent="0.25">
      <c r="A59" s="54">
        <v>141321243526</v>
      </c>
      <c r="B59" s="55" t="s">
        <v>165</v>
      </c>
    </row>
    <row r="60" spans="1:2" x14ac:dyDescent="0.25">
      <c r="A60" s="54">
        <v>141321373528</v>
      </c>
      <c r="B60" s="55" t="s">
        <v>166</v>
      </c>
    </row>
    <row r="61" spans="1:2" x14ac:dyDescent="0.25">
      <c r="A61" s="54">
        <v>141321683534</v>
      </c>
      <c r="B61" s="56" t="s">
        <v>167</v>
      </c>
    </row>
    <row r="62" spans="1:2" x14ac:dyDescent="0.25">
      <c r="A62" s="54">
        <v>141321754742</v>
      </c>
      <c r="B62" s="55" t="s">
        <v>168</v>
      </c>
    </row>
    <row r="63" spans="1:2" x14ac:dyDescent="0.25">
      <c r="A63" s="54">
        <v>141321764014</v>
      </c>
      <c r="B63" s="55" t="s">
        <v>169</v>
      </c>
    </row>
    <row r="64" spans="1:2" x14ac:dyDescent="0.25">
      <c r="A64" s="54">
        <v>141321764115</v>
      </c>
      <c r="B64" s="55" t="s">
        <v>170</v>
      </c>
    </row>
    <row r="65" spans="1:2" x14ac:dyDescent="0.25">
      <c r="A65" s="54">
        <v>141321783537</v>
      </c>
      <c r="B65" s="55" t="s">
        <v>171</v>
      </c>
    </row>
    <row r="66" spans="1:2" x14ac:dyDescent="0.25">
      <c r="A66" s="54">
        <v>141321973541</v>
      </c>
      <c r="B66" s="55" t="s">
        <v>172</v>
      </c>
    </row>
    <row r="67" spans="1:2" x14ac:dyDescent="0.25">
      <c r="A67" s="54">
        <v>141322033543</v>
      </c>
      <c r="B67" s="55" t="s">
        <v>173</v>
      </c>
    </row>
    <row r="68" spans="1:2" x14ac:dyDescent="0.25">
      <c r="A68" s="54">
        <v>141322063544</v>
      </c>
      <c r="B68" s="55" t="s">
        <v>174</v>
      </c>
    </row>
    <row r="69" spans="1:2" x14ac:dyDescent="0.25">
      <c r="A69" s="54">
        <v>141322403551</v>
      </c>
      <c r="B69" s="56" t="s">
        <v>175</v>
      </c>
    </row>
    <row r="70" spans="1:2" x14ac:dyDescent="0.25">
      <c r="A70" s="54">
        <v>141322413552</v>
      </c>
      <c r="B70" s="55" t="s">
        <v>176</v>
      </c>
    </row>
    <row r="71" spans="1:2" x14ac:dyDescent="0.25">
      <c r="A71" s="54">
        <v>141322663548</v>
      </c>
      <c r="B71" s="55" t="s">
        <v>177</v>
      </c>
    </row>
    <row r="72" spans="1:2" x14ac:dyDescent="0.25">
      <c r="A72" s="54">
        <v>141322664045</v>
      </c>
      <c r="B72" s="55" t="s">
        <v>178</v>
      </c>
    </row>
    <row r="73" spans="1:2" x14ac:dyDescent="0.25">
      <c r="A73" s="54">
        <v>141322693559</v>
      </c>
      <c r="B73" s="55" t="s">
        <v>179</v>
      </c>
    </row>
    <row r="74" spans="1:2" x14ac:dyDescent="0.25">
      <c r="A74" s="54">
        <v>141322793563</v>
      </c>
      <c r="B74" s="55" t="s">
        <v>180</v>
      </c>
    </row>
    <row r="75" spans="1:2" x14ac:dyDescent="0.25">
      <c r="A75" s="54">
        <v>141322923568</v>
      </c>
      <c r="B75" s="55" t="s">
        <v>181</v>
      </c>
    </row>
    <row r="76" spans="1:2" x14ac:dyDescent="0.25">
      <c r="A76" s="54">
        <v>141322973569</v>
      </c>
      <c r="B76" s="55" t="s">
        <v>182</v>
      </c>
    </row>
    <row r="77" spans="1:2" x14ac:dyDescent="0.25">
      <c r="A77" s="54">
        <v>141323223575</v>
      </c>
      <c r="B77" s="56" t="s">
        <v>183</v>
      </c>
    </row>
    <row r="78" spans="1:2" x14ac:dyDescent="0.25">
      <c r="A78" s="54">
        <v>171322665216</v>
      </c>
      <c r="B78" s="55" t="s">
        <v>184</v>
      </c>
    </row>
    <row r="79" spans="1:2" x14ac:dyDescent="0.25">
      <c r="A79" s="54">
        <v>171322665348</v>
      </c>
      <c r="B79" s="55" t="s">
        <v>185</v>
      </c>
    </row>
    <row r="80" spans="1:2" x14ac:dyDescent="0.25">
      <c r="A80" s="54">
        <v>171323370003</v>
      </c>
      <c r="B80" s="55" t="s">
        <v>186</v>
      </c>
    </row>
    <row r="81" spans="1:2" x14ac:dyDescent="0.25">
      <c r="A81" s="54">
        <v>171323370004</v>
      </c>
      <c r="B81" s="55" t="s">
        <v>187</v>
      </c>
    </row>
    <row r="82" spans="1:2" x14ac:dyDescent="0.25">
      <c r="A82" s="54">
        <v>220020042004</v>
      </c>
      <c r="B82" s="55" t="s">
        <v>188</v>
      </c>
    </row>
    <row r="83" spans="1:2" x14ac:dyDescent="0.25">
      <c r="A83" s="54">
        <v>220020052005</v>
      </c>
      <c r="B83" s="55" t="s">
        <v>189</v>
      </c>
    </row>
    <row r="84" spans="1:2" x14ac:dyDescent="0.25">
      <c r="A84" s="54">
        <v>220020072007</v>
      </c>
      <c r="B84" s="55" t="s">
        <v>190</v>
      </c>
    </row>
    <row r="85" spans="1:2" x14ac:dyDescent="0.25">
      <c r="A85" s="54">
        <v>220020102010</v>
      </c>
      <c r="B85" s="55" t="s">
        <v>191</v>
      </c>
    </row>
    <row r="86" spans="1:2" x14ac:dyDescent="0.25">
      <c r="A86" s="54">
        <v>220020112011</v>
      </c>
      <c r="B86" s="55" t="s">
        <v>192</v>
      </c>
    </row>
    <row r="87" spans="1:2" x14ac:dyDescent="0.25">
      <c r="A87" s="54">
        <v>220020142014</v>
      </c>
      <c r="B87" s="55" t="s">
        <v>193</v>
      </c>
    </row>
    <row r="88" spans="1:2" x14ac:dyDescent="0.25">
      <c r="A88" s="54">
        <v>220020152015</v>
      </c>
      <c r="B88" s="56" t="s">
        <v>194</v>
      </c>
    </row>
    <row r="89" spans="1:2" x14ac:dyDescent="0.25">
      <c r="A89" s="54">
        <v>220020172017</v>
      </c>
      <c r="B89" s="56" t="s">
        <v>195</v>
      </c>
    </row>
    <row r="90" spans="1:2" x14ac:dyDescent="0.25">
      <c r="A90" s="54">
        <v>220020222022</v>
      </c>
      <c r="B90" s="55" t="s">
        <v>196</v>
      </c>
    </row>
    <row r="91" spans="1:2" x14ac:dyDescent="0.25">
      <c r="A91" s="54">
        <v>220020272027</v>
      </c>
      <c r="B91" s="55" t="s">
        <v>197</v>
      </c>
    </row>
    <row r="92" spans="1:2" x14ac:dyDescent="0.25">
      <c r="A92" s="54">
        <v>220020502050</v>
      </c>
      <c r="B92" s="55" t="s">
        <v>198</v>
      </c>
    </row>
    <row r="93" spans="1:2" x14ac:dyDescent="0.25">
      <c r="A93" s="54">
        <v>220020522052</v>
      </c>
      <c r="B93" s="55" t="s">
        <v>199</v>
      </c>
    </row>
    <row r="94" spans="1:2" x14ac:dyDescent="0.25">
      <c r="A94" s="54">
        <v>220020532053</v>
      </c>
      <c r="B94" s="56" t="s">
        <v>200</v>
      </c>
    </row>
    <row r="95" spans="1:2" x14ac:dyDescent="0.25">
      <c r="A95" s="54">
        <v>220020632063</v>
      </c>
      <c r="B95" s="55" t="s">
        <v>201</v>
      </c>
    </row>
    <row r="96" spans="1:2" x14ac:dyDescent="0.25">
      <c r="A96" s="54">
        <v>220020642064</v>
      </c>
      <c r="B96" s="56" t="s">
        <v>202</v>
      </c>
    </row>
    <row r="97" spans="1:2" x14ac:dyDescent="0.25">
      <c r="A97" s="54">
        <v>220020652065</v>
      </c>
      <c r="B97" s="55" t="s">
        <v>203</v>
      </c>
    </row>
    <row r="98" spans="1:2" x14ac:dyDescent="0.25">
      <c r="A98" s="54">
        <v>220020682068</v>
      </c>
      <c r="B98" s="55" t="s">
        <v>204</v>
      </c>
    </row>
    <row r="99" spans="1:2" x14ac:dyDescent="0.25">
      <c r="A99" s="54">
        <v>220020722072</v>
      </c>
      <c r="B99" s="55" t="s">
        <v>205</v>
      </c>
    </row>
    <row r="100" spans="1:2" x14ac:dyDescent="0.25">
      <c r="A100" s="54">
        <v>220020772077</v>
      </c>
      <c r="B100" s="55" t="s">
        <v>206</v>
      </c>
    </row>
    <row r="101" spans="1:2" x14ac:dyDescent="0.25">
      <c r="A101" s="54">
        <v>220020912091</v>
      </c>
      <c r="B101" s="55" t="s">
        <v>207</v>
      </c>
    </row>
    <row r="102" spans="1:2" x14ac:dyDescent="0.25">
      <c r="A102" s="54">
        <v>220020922092</v>
      </c>
      <c r="B102" s="55" t="s">
        <v>208</v>
      </c>
    </row>
    <row r="103" spans="1:2" x14ac:dyDescent="0.25">
      <c r="A103" s="54">
        <v>220021062106</v>
      </c>
      <c r="B103" s="56" t="s">
        <v>209</v>
      </c>
    </row>
    <row r="104" spans="1:2" x14ac:dyDescent="0.25">
      <c r="A104" s="54">
        <v>220021092109</v>
      </c>
      <c r="B104" s="55" t="s">
        <v>210</v>
      </c>
    </row>
    <row r="105" spans="1:2" x14ac:dyDescent="0.25">
      <c r="A105" s="54">
        <v>220021112111</v>
      </c>
      <c r="B105" s="55" t="s">
        <v>211</v>
      </c>
    </row>
    <row r="106" spans="1:2" x14ac:dyDescent="0.25">
      <c r="A106" s="54">
        <v>220021272127</v>
      </c>
      <c r="B106" s="55" t="s">
        <v>212</v>
      </c>
    </row>
    <row r="107" spans="1:2" x14ac:dyDescent="0.25">
      <c r="A107" s="54">
        <v>220021312131</v>
      </c>
      <c r="B107" s="55" t="s">
        <v>213</v>
      </c>
    </row>
    <row r="108" spans="1:2" x14ac:dyDescent="0.25">
      <c r="A108" s="54">
        <v>220021362136</v>
      </c>
      <c r="B108" s="55" t="s">
        <v>214</v>
      </c>
    </row>
    <row r="109" spans="1:2" x14ac:dyDescent="0.25">
      <c r="A109" s="54">
        <v>220021502150</v>
      </c>
      <c r="B109" s="56" t="s">
        <v>215</v>
      </c>
    </row>
    <row r="110" spans="1:2" x14ac:dyDescent="0.25">
      <c r="A110" s="54">
        <v>220021532153</v>
      </c>
      <c r="B110" s="56" t="s">
        <v>216</v>
      </c>
    </row>
    <row r="111" spans="1:2" x14ac:dyDescent="0.25">
      <c r="A111" s="54">
        <v>220021632163</v>
      </c>
      <c r="B111" s="55" t="s">
        <v>217</v>
      </c>
    </row>
    <row r="112" spans="1:2" x14ac:dyDescent="0.25">
      <c r="A112" s="54">
        <v>220021642164</v>
      </c>
      <c r="B112" s="56" t="s">
        <v>218</v>
      </c>
    </row>
    <row r="113" spans="1:2" x14ac:dyDescent="0.25">
      <c r="A113" s="54">
        <v>220021652165</v>
      </c>
      <c r="B113" s="55" t="s">
        <v>219</v>
      </c>
    </row>
    <row r="114" spans="1:2" x14ac:dyDescent="0.25">
      <c r="A114" s="54">
        <v>220021722172</v>
      </c>
      <c r="B114" s="55" t="s">
        <v>220</v>
      </c>
    </row>
    <row r="115" spans="1:2" x14ac:dyDescent="0.25">
      <c r="A115" s="54">
        <v>220021822182</v>
      </c>
      <c r="B115" s="55" t="s">
        <v>221</v>
      </c>
    </row>
    <row r="116" spans="1:2" x14ac:dyDescent="0.25">
      <c r="A116" s="54">
        <v>220021852185</v>
      </c>
      <c r="B116" s="55" t="s">
        <v>222</v>
      </c>
    </row>
    <row r="117" spans="1:2" x14ac:dyDescent="0.25">
      <c r="A117" s="54">
        <v>220021872187</v>
      </c>
      <c r="B117" s="55" t="s">
        <v>223</v>
      </c>
    </row>
    <row r="118" spans="1:2" x14ac:dyDescent="0.25">
      <c r="A118" s="54">
        <v>220021882188</v>
      </c>
      <c r="B118" s="55" t="s">
        <v>224</v>
      </c>
    </row>
    <row r="119" spans="1:2" x14ac:dyDescent="0.25">
      <c r="A119" s="54">
        <v>220021922192</v>
      </c>
      <c r="B119" s="55" t="s">
        <v>225</v>
      </c>
    </row>
    <row r="120" spans="1:2" x14ac:dyDescent="0.25">
      <c r="A120" s="54">
        <v>220021952195</v>
      </c>
      <c r="B120" s="56" t="s">
        <v>226</v>
      </c>
    </row>
    <row r="121" spans="1:2" x14ac:dyDescent="0.25">
      <c r="A121" s="54">
        <v>220022002200</v>
      </c>
      <c r="B121" s="56" t="s">
        <v>227</v>
      </c>
    </row>
    <row r="122" spans="1:2" x14ac:dyDescent="0.25">
      <c r="A122" s="54">
        <v>220022112211</v>
      </c>
      <c r="B122" s="55" t="s">
        <v>228</v>
      </c>
    </row>
    <row r="123" spans="1:2" x14ac:dyDescent="0.25">
      <c r="A123" s="54">
        <v>220022132213</v>
      </c>
      <c r="B123" s="55" t="s">
        <v>229</v>
      </c>
    </row>
    <row r="124" spans="1:2" x14ac:dyDescent="0.25">
      <c r="A124" s="54">
        <v>220022172217</v>
      </c>
      <c r="B124" s="55" t="s">
        <v>230</v>
      </c>
    </row>
    <row r="125" spans="1:2" x14ac:dyDescent="0.25">
      <c r="A125" s="54">
        <v>220022312231</v>
      </c>
      <c r="B125" s="55" t="s">
        <v>231</v>
      </c>
    </row>
    <row r="126" spans="1:2" x14ac:dyDescent="0.25">
      <c r="A126" s="54">
        <v>220022332233</v>
      </c>
      <c r="B126" s="55" t="s">
        <v>232</v>
      </c>
    </row>
    <row r="127" spans="1:2" x14ac:dyDescent="0.25">
      <c r="A127" s="54">
        <v>220022352235</v>
      </c>
      <c r="B127" s="56" t="s">
        <v>233</v>
      </c>
    </row>
    <row r="128" spans="1:2" x14ac:dyDescent="0.25">
      <c r="A128" s="54">
        <v>220022372237</v>
      </c>
      <c r="B128" s="56" t="s">
        <v>234</v>
      </c>
    </row>
    <row r="129" spans="1:2" x14ac:dyDescent="0.25">
      <c r="A129" s="54">
        <v>220022442244</v>
      </c>
      <c r="B129" s="56" t="s">
        <v>235</v>
      </c>
    </row>
    <row r="130" spans="1:2" x14ac:dyDescent="0.25">
      <c r="A130" s="54">
        <v>220022462246</v>
      </c>
      <c r="B130" s="55" t="s">
        <v>236</v>
      </c>
    </row>
    <row r="131" spans="1:2" x14ac:dyDescent="0.25">
      <c r="A131" s="54">
        <v>220022472247</v>
      </c>
      <c r="B131" s="55" t="s">
        <v>237</v>
      </c>
    </row>
    <row r="132" spans="1:2" x14ac:dyDescent="0.25">
      <c r="A132" s="54">
        <v>220022482248</v>
      </c>
      <c r="B132" s="55" t="s">
        <v>238</v>
      </c>
    </row>
    <row r="133" spans="1:2" x14ac:dyDescent="0.25">
      <c r="A133" s="54">
        <v>220022492249</v>
      </c>
      <c r="B133" s="56" t="s">
        <v>239</v>
      </c>
    </row>
    <row r="134" spans="1:2" x14ac:dyDescent="0.25">
      <c r="A134" s="54">
        <v>220022532253</v>
      </c>
      <c r="B134" s="55" t="s">
        <v>240</v>
      </c>
    </row>
    <row r="135" spans="1:2" x14ac:dyDescent="0.25">
      <c r="A135" s="54">
        <v>220022632263</v>
      </c>
      <c r="B135" s="55" t="s">
        <v>241</v>
      </c>
    </row>
    <row r="136" spans="1:2" x14ac:dyDescent="0.25">
      <c r="A136" s="54">
        <v>220022672267</v>
      </c>
      <c r="B136" s="55" t="s">
        <v>242</v>
      </c>
    </row>
    <row r="137" spans="1:2" x14ac:dyDescent="0.25">
      <c r="A137" s="54">
        <v>220022702270</v>
      </c>
      <c r="B137" s="55" t="s">
        <v>243</v>
      </c>
    </row>
    <row r="138" spans="1:2" x14ac:dyDescent="0.25">
      <c r="A138" s="54">
        <v>220022882288</v>
      </c>
      <c r="B138" s="55" t="s">
        <v>244</v>
      </c>
    </row>
    <row r="139" spans="1:2" x14ac:dyDescent="0.25">
      <c r="A139" s="54">
        <v>220022892289</v>
      </c>
      <c r="B139" s="55" t="s">
        <v>245</v>
      </c>
    </row>
    <row r="140" spans="1:2" x14ac:dyDescent="0.25">
      <c r="A140" s="54">
        <v>220023022302</v>
      </c>
      <c r="B140" s="55" t="s">
        <v>246</v>
      </c>
    </row>
    <row r="141" spans="1:2" x14ac:dyDescent="0.25">
      <c r="A141" s="54">
        <v>220023042304</v>
      </c>
      <c r="B141" s="55" t="s">
        <v>247</v>
      </c>
    </row>
    <row r="142" spans="1:2" x14ac:dyDescent="0.25">
      <c r="A142" s="54">
        <v>220023082308</v>
      </c>
      <c r="B142" s="55" t="s">
        <v>248</v>
      </c>
    </row>
    <row r="143" spans="1:2" x14ac:dyDescent="0.25">
      <c r="A143" s="54">
        <v>220023102310</v>
      </c>
      <c r="B143" s="55" t="s">
        <v>249</v>
      </c>
    </row>
    <row r="144" spans="1:2" x14ac:dyDescent="0.25">
      <c r="A144" s="54">
        <v>220023142314</v>
      </c>
      <c r="B144" s="55" t="s">
        <v>250</v>
      </c>
    </row>
    <row r="145" spans="1:2" x14ac:dyDescent="0.25">
      <c r="A145" s="54">
        <v>220023152315</v>
      </c>
      <c r="B145" s="55" t="s">
        <v>251</v>
      </c>
    </row>
    <row r="146" spans="1:2" x14ac:dyDescent="0.25">
      <c r="A146" s="54">
        <v>220023162316</v>
      </c>
      <c r="B146" s="55" t="s">
        <v>252</v>
      </c>
    </row>
    <row r="147" spans="1:2" x14ac:dyDescent="0.25">
      <c r="A147" s="54">
        <v>220023252325</v>
      </c>
      <c r="B147" s="55" t="s">
        <v>253</v>
      </c>
    </row>
    <row r="148" spans="1:2" x14ac:dyDescent="0.25">
      <c r="A148" s="54">
        <v>230010021002</v>
      </c>
      <c r="B148" s="55" t="s">
        <v>254</v>
      </c>
    </row>
    <row r="149" spans="1:2" x14ac:dyDescent="0.25">
      <c r="A149" s="54">
        <v>240520143487</v>
      </c>
      <c r="B149" s="55" t="s">
        <v>255</v>
      </c>
    </row>
    <row r="150" spans="1:2" x14ac:dyDescent="0.25">
      <c r="A150" s="54">
        <v>240520523806</v>
      </c>
      <c r="B150" s="56" t="s">
        <v>256</v>
      </c>
    </row>
    <row r="151" spans="1:2" ht="26.25" x14ac:dyDescent="0.25">
      <c r="A151" s="54">
        <v>240520533758</v>
      </c>
      <c r="B151" s="56" t="s">
        <v>257</v>
      </c>
    </row>
    <row r="152" spans="1:2" ht="25.5" x14ac:dyDescent="0.25">
      <c r="A152" s="54">
        <v>240523084215</v>
      </c>
      <c r="B152" s="55" t="s">
        <v>258</v>
      </c>
    </row>
    <row r="153" spans="1:2" x14ac:dyDescent="0.25">
      <c r="A153" s="54">
        <v>241310023818</v>
      </c>
      <c r="B153" s="55" t="s">
        <v>259</v>
      </c>
    </row>
    <row r="154" spans="1:2" x14ac:dyDescent="0.25">
      <c r="A154" s="54">
        <v>241320143867</v>
      </c>
      <c r="B154" s="55" t="s">
        <v>260</v>
      </c>
    </row>
    <row r="155" spans="1:2" x14ac:dyDescent="0.25">
      <c r="A155" s="54">
        <v>241320144195</v>
      </c>
      <c r="B155" s="55" t="s">
        <v>261</v>
      </c>
    </row>
    <row r="156" spans="1:2" x14ac:dyDescent="0.25">
      <c r="A156" s="54">
        <v>241320173509</v>
      </c>
      <c r="B156" s="55" t="s">
        <v>262</v>
      </c>
    </row>
    <row r="157" spans="1:2" x14ac:dyDescent="0.25">
      <c r="A157" s="54">
        <v>241320774751</v>
      </c>
      <c r="B157" s="55" t="s">
        <v>263</v>
      </c>
    </row>
    <row r="158" spans="1:2" x14ac:dyDescent="0.25">
      <c r="A158" s="54">
        <v>241321064040</v>
      </c>
      <c r="B158" s="56" t="s">
        <v>264</v>
      </c>
    </row>
    <row r="159" spans="1:2" x14ac:dyDescent="0.25">
      <c r="A159" s="54">
        <v>241321653532</v>
      </c>
      <c r="B159" s="55" t="s">
        <v>265</v>
      </c>
    </row>
    <row r="160" spans="1:2" x14ac:dyDescent="0.25">
      <c r="A160" s="54">
        <v>241321653729</v>
      </c>
      <c r="B160" s="56" t="s">
        <v>266</v>
      </c>
    </row>
    <row r="161" spans="1:2" x14ac:dyDescent="0.25">
      <c r="A161" s="54">
        <v>241321883540</v>
      </c>
      <c r="B161" s="55" t="s">
        <v>267</v>
      </c>
    </row>
    <row r="162" spans="1:2" x14ac:dyDescent="0.25">
      <c r="A162" s="54">
        <v>241322533553</v>
      </c>
      <c r="B162" s="56" t="s">
        <v>268</v>
      </c>
    </row>
    <row r="163" spans="1:2" x14ac:dyDescent="0.25">
      <c r="A163" s="54">
        <v>241322673558</v>
      </c>
      <c r="B163" s="56" t="s">
        <v>269</v>
      </c>
    </row>
    <row r="164" spans="1:2" x14ac:dyDescent="0.25">
      <c r="A164" s="54">
        <v>241322893567</v>
      </c>
      <c r="B164" s="55" t="s">
        <v>270</v>
      </c>
    </row>
    <row r="165" spans="1:2" x14ac:dyDescent="0.25">
      <c r="A165" s="54">
        <v>241323023520</v>
      </c>
      <c r="B165" s="55" t="s">
        <v>271</v>
      </c>
    </row>
    <row r="166" spans="1:2" x14ac:dyDescent="0.25">
      <c r="A166" s="54">
        <v>241323043571</v>
      </c>
      <c r="B166" s="55" t="s">
        <v>272</v>
      </c>
    </row>
    <row r="167" spans="1:2" x14ac:dyDescent="0.25">
      <c r="A167" s="54">
        <v>241323253564</v>
      </c>
      <c r="B167" s="55" t="s">
        <v>273</v>
      </c>
    </row>
    <row r="168" spans="1:2" x14ac:dyDescent="0.25">
      <c r="A168" s="54">
        <v>250020143711</v>
      </c>
      <c r="B168" s="55" t="s">
        <v>274</v>
      </c>
    </row>
    <row r="169" spans="1:2" x14ac:dyDescent="0.25">
      <c r="A169" s="54">
        <v>250020524353</v>
      </c>
      <c r="B169" s="55" t="s">
        <v>275</v>
      </c>
    </row>
    <row r="170" spans="1:2" x14ac:dyDescent="0.25">
      <c r="A170" s="54">
        <v>250020682069</v>
      </c>
      <c r="B170" s="55" t="s">
        <v>276</v>
      </c>
    </row>
    <row r="171" spans="1:2" x14ac:dyDescent="0.25">
      <c r="A171" s="54">
        <v>250021094373</v>
      </c>
      <c r="B171" s="56" t="s">
        <v>277</v>
      </c>
    </row>
    <row r="172" spans="1:2" x14ac:dyDescent="0.25">
      <c r="A172" s="54">
        <v>250021274347</v>
      </c>
      <c r="B172" s="55" t="s">
        <v>278</v>
      </c>
    </row>
    <row r="173" spans="1:2" x14ac:dyDescent="0.25">
      <c r="A173" s="54">
        <v>250021364735</v>
      </c>
      <c r="B173" s="55" t="s">
        <v>279</v>
      </c>
    </row>
    <row r="174" spans="1:2" x14ac:dyDescent="0.25">
      <c r="A174" s="54">
        <v>250021504354</v>
      </c>
      <c r="B174" s="56" t="s">
        <v>280</v>
      </c>
    </row>
    <row r="175" spans="1:2" x14ac:dyDescent="0.25">
      <c r="A175" s="54">
        <v>250021723115</v>
      </c>
      <c r="B175" s="55" t="s">
        <v>281</v>
      </c>
    </row>
    <row r="176" spans="1:2" x14ac:dyDescent="0.25">
      <c r="A176" s="54">
        <v>250022464348</v>
      </c>
      <c r="B176" s="55" t="s">
        <v>282</v>
      </c>
    </row>
    <row r="177" spans="1:2" x14ac:dyDescent="0.25">
      <c r="A177" s="54">
        <v>250022474242</v>
      </c>
      <c r="B177" s="55" t="s">
        <v>283</v>
      </c>
    </row>
    <row r="178" spans="1:2" x14ac:dyDescent="0.25">
      <c r="A178" s="54">
        <v>250022483114</v>
      </c>
      <c r="B178" s="55" t="s">
        <v>284</v>
      </c>
    </row>
    <row r="179" spans="1:2" x14ac:dyDescent="0.25">
      <c r="A179" s="54">
        <v>250023023113</v>
      </c>
      <c r="B179" s="55" t="s">
        <v>285</v>
      </c>
    </row>
    <row r="180" spans="1:2" x14ac:dyDescent="0.25">
      <c r="A180" s="54">
        <v>250023104346</v>
      </c>
      <c r="B180" s="55" t="s">
        <v>286</v>
      </c>
    </row>
    <row r="181" spans="1:2" x14ac:dyDescent="0.25">
      <c r="A181" s="54">
        <v>250023104349</v>
      </c>
      <c r="B181" s="55" t="s">
        <v>287</v>
      </c>
    </row>
    <row r="182" spans="1:2" x14ac:dyDescent="0.25">
      <c r="A182" s="54">
        <v>271320145000</v>
      </c>
      <c r="B182" s="55" t="s">
        <v>288</v>
      </c>
    </row>
    <row r="183" spans="1:2" x14ac:dyDescent="0.25">
      <c r="A183" s="54">
        <v>271320145007</v>
      </c>
      <c r="B183" s="55" t="s">
        <v>289</v>
      </c>
    </row>
    <row r="184" spans="1:2" x14ac:dyDescent="0.25">
      <c r="A184" s="54">
        <v>271320145071</v>
      </c>
      <c r="B184" s="55" t="s">
        <v>290</v>
      </c>
    </row>
    <row r="185" spans="1:2" x14ac:dyDescent="0.25">
      <c r="A185" s="54">
        <v>271320145143</v>
      </c>
      <c r="B185" s="56" t="s">
        <v>291</v>
      </c>
    </row>
    <row r="186" spans="1:2" x14ac:dyDescent="0.25">
      <c r="A186" s="54">
        <v>271320145267</v>
      </c>
      <c r="B186" s="55" t="s">
        <v>292</v>
      </c>
    </row>
    <row r="187" spans="1:2" x14ac:dyDescent="0.25">
      <c r="A187" s="54">
        <v>271320145412</v>
      </c>
      <c r="B187" s="55" t="s">
        <v>293</v>
      </c>
    </row>
    <row r="188" spans="1:2" x14ac:dyDescent="0.25">
      <c r="A188" s="54">
        <v>271320145428</v>
      </c>
      <c r="B188" s="55" t="s">
        <v>294</v>
      </c>
    </row>
    <row r="189" spans="1:2" x14ac:dyDescent="0.25">
      <c r="A189" s="54">
        <v>271320145486</v>
      </c>
      <c r="B189" s="56" t="s">
        <v>295</v>
      </c>
    </row>
    <row r="190" spans="1:2" x14ac:dyDescent="0.25">
      <c r="A190" s="54">
        <v>271320145492</v>
      </c>
      <c r="B190" s="55" t="s">
        <v>296</v>
      </c>
    </row>
    <row r="191" spans="1:2" x14ac:dyDescent="0.25">
      <c r="A191" s="54">
        <v>271320145495</v>
      </c>
      <c r="B191" s="55" t="s">
        <v>297</v>
      </c>
    </row>
    <row r="192" spans="1:2" x14ac:dyDescent="0.25">
      <c r="A192" s="54">
        <v>271320145502</v>
      </c>
      <c r="B192" s="55" t="s">
        <v>298</v>
      </c>
    </row>
    <row r="193" spans="1:2" x14ac:dyDescent="0.25">
      <c r="A193" s="54">
        <v>271320145503</v>
      </c>
      <c r="B193" s="56" t="s">
        <v>299</v>
      </c>
    </row>
    <row r="194" spans="1:2" x14ac:dyDescent="0.25">
      <c r="A194" s="54">
        <v>271320145517</v>
      </c>
      <c r="B194" s="56" t="s">
        <v>300</v>
      </c>
    </row>
    <row r="195" spans="1:2" x14ac:dyDescent="0.25">
      <c r="A195" s="54">
        <v>271320145532</v>
      </c>
      <c r="B195" s="55" t="s">
        <v>301</v>
      </c>
    </row>
    <row r="196" spans="1:2" x14ac:dyDescent="0.25">
      <c r="A196" s="54">
        <v>271320525008</v>
      </c>
      <c r="B196" s="55" t="s">
        <v>302</v>
      </c>
    </row>
    <row r="197" spans="1:2" x14ac:dyDescent="0.25">
      <c r="A197" s="54">
        <v>271320525072</v>
      </c>
      <c r="B197" s="55" t="s">
        <v>303</v>
      </c>
    </row>
    <row r="198" spans="1:2" x14ac:dyDescent="0.25">
      <c r="A198" s="54">
        <v>271322445570</v>
      </c>
      <c r="B198" s="55" t="s">
        <v>304</v>
      </c>
    </row>
    <row r="199" spans="1:2" x14ac:dyDescent="0.25">
      <c r="A199" s="54">
        <v>271322445571</v>
      </c>
      <c r="B199" s="55" t="s">
        <v>305</v>
      </c>
    </row>
    <row r="200" spans="1:2" x14ac:dyDescent="0.25">
      <c r="A200" s="54">
        <v>271322485033</v>
      </c>
      <c r="B200" s="55" t="s">
        <v>306</v>
      </c>
    </row>
    <row r="201" spans="1:2" x14ac:dyDescent="0.25">
      <c r="A201" s="54">
        <v>271322485060</v>
      </c>
      <c r="B201" s="56" t="s">
        <v>307</v>
      </c>
    </row>
    <row r="202" spans="1:2" x14ac:dyDescent="0.25">
      <c r="A202" s="54">
        <v>320020302030</v>
      </c>
      <c r="B202" s="55" t="s">
        <v>308</v>
      </c>
    </row>
    <row r="203" spans="1:2" x14ac:dyDescent="0.25">
      <c r="A203" s="54">
        <v>320020432043</v>
      </c>
      <c r="B203" s="56" t="s">
        <v>309</v>
      </c>
    </row>
    <row r="204" spans="1:2" x14ac:dyDescent="0.25">
      <c r="A204" s="54">
        <v>320020472047</v>
      </c>
      <c r="B204" s="55" t="s">
        <v>310</v>
      </c>
    </row>
    <row r="205" spans="1:2" x14ac:dyDescent="0.25">
      <c r="A205" s="54">
        <v>320020582058</v>
      </c>
      <c r="B205" s="55" t="s">
        <v>311</v>
      </c>
    </row>
    <row r="206" spans="1:2" x14ac:dyDescent="0.25">
      <c r="A206" s="54">
        <v>320020622062</v>
      </c>
      <c r="B206" s="55" t="s">
        <v>312</v>
      </c>
    </row>
    <row r="207" spans="1:2" x14ac:dyDescent="0.25">
      <c r="A207" s="54">
        <v>320020672067</v>
      </c>
      <c r="B207" s="56" t="s">
        <v>313</v>
      </c>
    </row>
    <row r="208" spans="1:2" x14ac:dyDescent="0.25">
      <c r="A208" s="54">
        <v>320020712071</v>
      </c>
      <c r="B208" s="55" t="s">
        <v>314</v>
      </c>
    </row>
    <row r="209" spans="1:2" x14ac:dyDescent="0.25">
      <c r="A209" s="54">
        <v>320020752075</v>
      </c>
      <c r="B209" s="55" t="s">
        <v>315</v>
      </c>
    </row>
    <row r="210" spans="1:2" x14ac:dyDescent="0.25">
      <c r="A210" s="54">
        <v>320020862086</v>
      </c>
      <c r="B210" s="55" t="s">
        <v>316</v>
      </c>
    </row>
    <row r="211" spans="1:2" x14ac:dyDescent="0.25">
      <c r="A211" s="54">
        <v>320020942094</v>
      </c>
      <c r="B211" s="55" t="s">
        <v>317</v>
      </c>
    </row>
    <row r="212" spans="1:2" x14ac:dyDescent="0.25">
      <c r="A212" s="54">
        <v>320021012101</v>
      </c>
      <c r="B212" s="55" t="s">
        <v>318</v>
      </c>
    </row>
    <row r="213" spans="1:2" x14ac:dyDescent="0.25">
      <c r="A213" s="54">
        <v>320021042104</v>
      </c>
      <c r="B213" s="55" t="s">
        <v>319</v>
      </c>
    </row>
    <row r="214" spans="1:2" x14ac:dyDescent="0.25">
      <c r="A214" s="54">
        <v>320021052105</v>
      </c>
      <c r="B214" s="55" t="s">
        <v>320</v>
      </c>
    </row>
    <row r="215" spans="1:2" x14ac:dyDescent="0.25">
      <c r="A215" s="54">
        <v>320021072107</v>
      </c>
      <c r="B215" s="55" t="s">
        <v>321</v>
      </c>
    </row>
    <row r="216" spans="1:2" x14ac:dyDescent="0.25">
      <c r="A216" s="54">
        <v>320021292129</v>
      </c>
      <c r="B216" s="55" t="s">
        <v>322</v>
      </c>
    </row>
    <row r="217" spans="1:2" x14ac:dyDescent="0.25">
      <c r="A217" s="54">
        <v>320021452145</v>
      </c>
      <c r="B217" s="55" t="s">
        <v>323</v>
      </c>
    </row>
    <row r="218" spans="1:2" x14ac:dyDescent="0.25">
      <c r="A218" s="54">
        <v>320021492149</v>
      </c>
      <c r="B218" s="56" t="s">
        <v>324</v>
      </c>
    </row>
    <row r="219" spans="1:2" x14ac:dyDescent="0.25">
      <c r="A219" s="54">
        <v>320021582158</v>
      </c>
      <c r="B219" s="56" t="s">
        <v>325</v>
      </c>
    </row>
    <row r="220" spans="1:2" x14ac:dyDescent="0.25">
      <c r="A220" s="54">
        <v>320021602160</v>
      </c>
      <c r="B220" s="55" t="s">
        <v>326</v>
      </c>
    </row>
    <row r="221" spans="1:2" x14ac:dyDescent="0.25">
      <c r="A221" s="54">
        <v>320021962196</v>
      </c>
      <c r="B221" s="55" t="s">
        <v>327</v>
      </c>
    </row>
    <row r="222" spans="1:2" x14ac:dyDescent="0.25">
      <c r="A222" s="54">
        <v>320022152215</v>
      </c>
      <c r="B222" s="55" t="s">
        <v>328</v>
      </c>
    </row>
    <row r="223" spans="1:2" x14ac:dyDescent="0.25">
      <c r="A223" s="54">
        <v>320022182218</v>
      </c>
      <c r="B223" s="56" t="s">
        <v>329</v>
      </c>
    </row>
    <row r="224" spans="1:2" x14ac:dyDescent="0.25">
      <c r="A224" s="54">
        <v>320022392239</v>
      </c>
      <c r="B224" s="56" t="s">
        <v>330</v>
      </c>
    </row>
    <row r="225" spans="1:2" x14ac:dyDescent="0.25">
      <c r="A225" s="54">
        <v>320022542254</v>
      </c>
      <c r="B225" s="55" t="s">
        <v>331</v>
      </c>
    </row>
    <row r="226" spans="1:2" x14ac:dyDescent="0.25">
      <c r="A226" s="54">
        <v>320022552255</v>
      </c>
      <c r="B226" s="56" t="s">
        <v>332</v>
      </c>
    </row>
    <row r="227" spans="1:2" x14ac:dyDescent="0.25">
      <c r="A227" s="54">
        <v>320022622262</v>
      </c>
      <c r="B227" s="55" t="s">
        <v>333</v>
      </c>
    </row>
    <row r="228" spans="1:2" x14ac:dyDescent="0.25">
      <c r="A228" s="54">
        <v>320022842284</v>
      </c>
      <c r="B228" s="55" t="s">
        <v>334</v>
      </c>
    </row>
    <row r="229" spans="1:2" x14ac:dyDescent="0.25">
      <c r="A229" s="54">
        <v>320023092309</v>
      </c>
      <c r="B229" s="55" t="s">
        <v>335</v>
      </c>
    </row>
    <row r="230" spans="1:2" x14ac:dyDescent="0.25">
      <c r="A230" s="54">
        <v>320023112311</v>
      </c>
      <c r="B230" s="56" t="s">
        <v>336</v>
      </c>
    </row>
    <row r="231" spans="1:2" x14ac:dyDescent="0.25">
      <c r="A231" s="54">
        <v>320023312331</v>
      </c>
      <c r="B231" s="55" t="s">
        <v>337</v>
      </c>
    </row>
    <row r="232" spans="1:2" x14ac:dyDescent="0.25">
      <c r="A232" s="54">
        <v>320023322332</v>
      </c>
      <c r="B232" s="55" t="s">
        <v>338</v>
      </c>
    </row>
    <row r="233" spans="1:2" x14ac:dyDescent="0.25">
      <c r="A233" s="54">
        <v>330010051005</v>
      </c>
      <c r="B233" s="55" t="s">
        <v>339</v>
      </c>
    </row>
    <row r="234" spans="1:2" x14ac:dyDescent="0.25">
      <c r="A234" s="54">
        <v>330010061006</v>
      </c>
      <c r="B234" s="55" t="s">
        <v>340</v>
      </c>
    </row>
    <row r="235" spans="1:2" x14ac:dyDescent="0.25">
      <c r="A235" s="54">
        <v>340520713757</v>
      </c>
      <c r="B235" s="55" t="s">
        <v>341</v>
      </c>
    </row>
    <row r="236" spans="1:2" x14ac:dyDescent="0.25">
      <c r="A236" s="54">
        <v>341320473515</v>
      </c>
      <c r="B236" s="55" t="s">
        <v>342</v>
      </c>
    </row>
    <row r="237" spans="1:2" x14ac:dyDescent="0.25">
      <c r="A237" s="54">
        <v>341321453588</v>
      </c>
      <c r="B237" s="55" t="s">
        <v>343</v>
      </c>
    </row>
    <row r="238" spans="1:2" x14ac:dyDescent="0.25">
      <c r="A238" s="54">
        <v>341322393550</v>
      </c>
      <c r="B238" s="56" t="s">
        <v>344</v>
      </c>
    </row>
    <row r="239" spans="1:2" x14ac:dyDescent="0.25">
      <c r="A239" s="54">
        <v>341322543554</v>
      </c>
      <c r="B239" s="56" t="s">
        <v>345</v>
      </c>
    </row>
    <row r="240" spans="1:2" x14ac:dyDescent="0.25">
      <c r="A240" s="54">
        <v>350020474390</v>
      </c>
      <c r="B240" s="55" t="s">
        <v>346</v>
      </c>
    </row>
    <row r="241" spans="1:2" x14ac:dyDescent="0.25">
      <c r="A241" s="54">
        <v>350020674386</v>
      </c>
      <c r="B241" s="55" t="s">
        <v>347</v>
      </c>
    </row>
    <row r="242" spans="1:2" x14ac:dyDescent="0.25">
      <c r="A242" s="54">
        <v>350020714380</v>
      </c>
      <c r="B242" s="55" t="s">
        <v>348</v>
      </c>
    </row>
    <row r="243" spans="1:2" x14ac:dyDescent="0.25">
      <c r="A243" s="54">
        <v>350020944388</v>
      </c>
      <c r="B243" s="55" t="s">
        <v>349</v>
      </c>
    </row>
    <row r="244" spans="1:2" ht="25.5" x14ac:dyDescent="0.25">
      <c r="A244" s="54">
        <v>350021293041</v>
      </c>
      <c r="B244" s="55" t="s">
        <v>350</v>
      </c>
    </row>
    <row r="245" spans="1:2" x14ac:dyDescent="0.25">
      <c r="A245" s="54">
        <v>350021294387</v>
      </c>
      <c r="B245" s="55" t="s">
        <v>351</v>
      </c>
    </row>
    <row r="246" spans="1:2" ht="25.5" x14ac:dyDescent="0.25">
      <c r="A246" s="54">
        <v>350021494369</v>
      </c>
      <c r="B246" s="55" t="s">
        <v>352</v>
      </c>
    </row>
    <row r="247" spans="1:2" x14ac:dyDescent="0.25">
      <c r="A247" s="54">
        <v>350022544393</v>
      </c>
      <c r="B247" s="55" t="s">
        <v>353</v>
      </c>
    </row>
    <row r="248" spans="1:2" x14ac:dyDescent="0.25">
      <c r="A248" s="54">
        <v>371321295020</v>
      </c>
      <c r="B248" s="56" t="s">
        <v>354</v>
      </c>
    </row>
    <row r="249" spans="1:2" x14ac:dyDescent="0.25">
      <c r="A249" s="54">
        <v>371321295030</v>
      </c>
      <c r="B249" s="56" t="s">
        <v>355</v>
      </c>
    </row>
    <row r="250" spans="1:2" x14ac:dyDescent="0.25">
      <c r="A250" s="54">
        <v>420020032003</v>
      </c>
      <c r="B250" s="55" t="s">
        <v>356</v>
      </c>
    </row>
    <row r="251" spans="1:2" x14ac:dyDescent="0.25">
      <c r="A251" s="54">
        <v>420020122012</v>
      </c>
      <c r="B251" s="55" t="s">
        <v>357</v>
      </c>
    </row>
    <row r="252" spans="1:2" x14ac:dyDescent="0.25">
      <c r="A252" s="54">
        <v>420020212021</v>
      </c>
      <c r="B252" s="55" t="s">
        <v>358</v>
      </c>
    </row>
    <row r="253" spans="1:2" x14ac:dyDescent="0.25">
      <c r="A253" s="54">
        <v>420020232023</v>
      </c>
      <c r="B253" s="56" t="s">
        <v>359</v>
      </c>
    </row>
    <row r="254" spans="1:2" x14ac:dyDescent="0.25">
      <c r="A254" s="54">
        <v>420020252025</v>
      </c>
      <c r="B254" s="55" t="s">
        <v>360</v>
      </c>
    </row>
    <row r="255" spans="1:2" x14ac:dyDescent="0.25">
      <c r="A255" s="54">
        <v>420020312031</v>
      </c>
      <c r="B255" s="55" t="s">
        <v>361</v>
      </c>
    </row>
    <row r="256" spans="1:2" x14ac:dyDescent="0.25">
      <c r="A256" s="54">
        <v>420020422042</v>
      </c>
      <c r="B256" s="56" t="s">
        <v>362</v>
      </c>
    </row>
    <row r="257" spans="1:2" x14ac:dyDescent="0.25">
      <c r="A257" s="54">
        <v>420020602060</v>
      </c>
      <c r="B257" s="55" t="s">
        <v>363</v>
      </c>
    </row>
    <row r="258" spans="1:2" x14ac:dyDescent="0.25">
      <c r="A258" s="54">
        <v>420020742074</v>
      </c>
      <c r="B258" s="55" t="s">
        <v>364</v>
      </c>
    </row>
    <row r="259" spans="1:2" x14ac:dyDescent="0.25">
      <c r="A259" s="54">
        <v>420020792079</v>
      </c>
      <c r="B259" s="55" t="s">
        <v>365</v>
      </c>
    </row>
    <row r="260" spans="1:2" x14ac:dyDescent="0.25">
      <c r="A260" s="54">
        <v>420020802080</v>
      </c>
      <c r="B260" s="55" t="s">
        <v>366</v>
      </c>
    </row>
    <row r="261" spans="1:2" x14ac:dyDescent="0.25">
      <c r="A261" s="54">
        <v>420020812081</v>
      </c>
      <c r="B261" s="55" t="s">
        <v>367</v>
      </c>
    </row>
    <row r="262" spans="1:2" x14ac:dyDescent="0.25">
      <c r="A262" s="54">
        <v>420020872087</v>
      </c>
      <c r="B262" s="55" t="s">
        <v>368</v>
      </c>
    </row>
    <row r="263" spans="1:2" x14ac:dyDescent="0.25">
      <c r="A263" s="54">
        <v>420020892089</v>
      </c>
      <c r="B263" s="55" t="s">
        <v>369</v>
      </c>
    </row>
    <row r="264" spans="1:2" x14ac:dyDescent="0.25">
      <c r="A264" s="54">
        <v>420020962096</v>
      </c>
      <c r="B264" s="55" t="s">
        <v>370</v>
      </c>
    </row>
    <row r="265" spans="1:2" x14ac:dyDescent="0.25">
      <c r="A265" s="54">
        <v>420021002100</v>
      </c>
      <c r="B265" s="55" t="s">
        <v>371</v>
      </c>
    </row>
    <row r="266" spans="1:2" x14ac:dyDescent="0.25">
      <c r="A266" s="54">
        <v>420021192119</v>
      </c>
      <c r="B266" s="55" t="s">
        <v>372</v>
      </c>
    </row>
    <row r="267" spans="1:2" x14ac:dyDescent="0.25">
      <c r="A267" s="54">
        <v>420021282128</v>
      </c>
      <c r="B267" s="55" t="s">
        <v>373</v>
      </c>
    </row>
    <row r="268" spans="1:2" x14ac:dyDescent="0.25">
      <c r="A268" s="54">
        <v>420021352135</v>
      </c>
      <c r="B268" s="55" t="s">
        <v>374</v>
      </c>
    </row>
    <row r="269" spans="1:2" x14ac:dyDescent="0.25">
      <c r="A269" s="54">
        <v>420021392139</v>
      </c>
      <c r="B269" s="55" t="s">
        <v>375</v>
      </c>
    </row>
    <row r="270" spans="1:2" x14ac:dyDescent="0.25">
      <c r="A270" s="54">
        <v>420021412141</v>
      </c>
      <c r="B270" s="55" t="s">
        <v>376</v>
      </c>
    </row>
    <row r="271" spans="1:2" x14ac:dyDescent="0.25">
      <c r="A271" s="54">
        <v>420021422142</v>
      </c>
      <c r="B271" s="55" t="s">
        <v>377</v>
      </c>
    </row>
    <row r="272" spans="1:2" x14ac:dyDescent="0.25">
      <c r="A272" s="54">
        <v>420021542154</v>
      </c>
      <c r="B272" s="55" t="s">
        <v>378</v>
      </c>
    </row>
    <row r="273" spans="1:2" x14ac:dyDescent="0.25">
      <c r="A273" s="54">
        <v>420021672167</v>
      </c>
      <c r="B273" s="55" t="s">
        <v>379</v>
      </c>
    </row>
    <row r="274" spans="1:2" x14ac:dyDescent="0.25">
      <c r="A274" s="54">
        <v>420021702170</v>
      </c>
      <c r="B274" s="56" t="s">
        <v>380</v>
      </c>
    </row>
    <row r="275" spans="1:2" x14ac:dyDescent="0.25">
      <c r="A275" s="54">
        <v>420021712171</v>
      </c>
      <c r="B275" s="55" t="s">
        <v>381</v>
      </c>
    </row>
    <row r="276" spans="1:2" x14ac:dyDescent="0.25">
      <c r="A276" s="54">
        <v>420021732173</v>
      </c>
      <c r="B276" s="55" t="s">
        <v>382</v>
      </c>
    </row>
    <row r="277" spans="1:2" x14ac:dyDescent="0.25">
      <c r="A277" s="54">
        <v>420021792179</v>
      </c>
      <c r="B277" s="55" t="s">
        <v>383</v>
      </c>
    </row>
    <row r="278" spans="1:2" x14ac:dyDescent="0.25">
      <c r="A278" s="54">
        <v>420021802180</v>
      </c>
      <c r="B278" s="55" t="s">
        <v>384</v>
      </c>
    </row>
    <row r="279" spans="1:2" x14ac:dyDescent="0.25">
      <c r="A279" s="54">
        <v>420021832183</v>
      </c>
      <c r="B279" s="55" t="s">
        <v>385</v>
      </c>
    </row>
    <row r="280" spans="1:2" x14ac:dyDescent="0.25">
      <c r="A280" s="54">
        <v>420021862186</v>
      </c>
      <c r="B280" s="55" t="s">
        <v>386</v>
      </c>
    </row>
    <row r="281" spans="1:2" x14ac:dyDescent="0.25">
      <c r="A281" s="57">
        <v>420022012201</v>
      </c>
      <c r="B281" s="56" t="s">
        <v>387</v>
      </c>
    </row>
    <row r="282" spans="1:2" x14ac:dyDescent="0.25">
      <c r="A282" s="57">
        <v>420022052205</v>
      </c>
      <c r="B282" s="56" t="s">
        <v>388</v>
      </c>
    </row>
    <row r="283" spans="1:2" x14ac:dyDescent="0.25">
      <c r="A283" s="57">
        <v>420022212221</v>
      </c>
      <c r="B283" s="56" t="s">
        <v>389</v>
      </c>
    </row>
    <row r="284" spans="1:2" x14ac:dyDescent="0.25">
      <c r="A284" s="54">
        <v>420022292229</v>
      </c>
      <c r="B284" s="56" t="s">
        <v>390</v>
      </c>
    </row>
    <row r="285" spans="1:2" x14ac:dyDescent="0.25">
      <c r="A285" s="54">
        <v>420022342234</v>
      </c>
      <c r="B285" s="55" t="s">
        <v>391</v>
      </c>
    </row>
    <row r="286" spans="1:2" x14ac:dyDescent="0.25">
      <c r="A286" s="54">
        <v>420022592259</v>
      </c>
      <c r="B286" s="56" t="s">
        <v>392</v>
      </c>
    </row>
    <row r="287" spans="1:2" x14ac:dyDescent="0.25">
      <c r="A287" s="54">
        <v>420022652265</v>
      </c>
      <c r="B287" s="55" t="s">
        <v>393</v>
      </c>
    </row>
    <row r="288" spans="1:2" x14ac:dyDescent="0.25">
      <c r="A288" s="54">
        <v>420022802280</v>
      </c>
      <c r="B288" s="55" t="s">
        <v>394</v>
      </c>
    </row>
    <row r="289" spans="1:2" x14ac:dyDescent="0.25">
      <c r="A289" s="54">
        <v>420022812281</v>
      </c>
      <c r="B289" s="55" t="s">
        <v>395</v>
      </c>
    </row>
    <row r="290" spans="1:2" x14ac:dyDescent="0.25">
      <c r="A290" s="54">
        <v>420022832283</v>
      </c>
      <c r="B290" s="55" t="s">
        <v>396</v>
      </c>
    </row>
    <row r="291" spans="1:2" x14ac:dyDescent="0.25">
      <c r="A291" s="54">
        <v>420022862286</v>
      </c>
      <c r="B291" s="55" t="s">
        <v>397</v>
      </c>
    </row>
    <row r="292" spans="1:2" x14ac:dyDescent="0.25">
      <c r="A292" s="54">
        <v>420022902290</v>
      </c>
      <c r="B292" s="55" t="s">
        <v>398</v>
      </c>
    </row>
    <row r="293" spans="1:2" x14ac:dyDescent="0.25">
      <c r="A293" s="54">
        <v>420022942294</v>
      </c>
      <c r="B293" s="55" t="s">
        <v>399</v>
      </c>
    </row>
    <row r="294" spans="1:2" x14ac:dyDescent="0.25">
      <c r="A294" s="54">
        <v>420022952295</v>
      </c>
      <c r="B294" s="55" t="s">
        <v>400</v>
      </c>
    </row>
    <row r="295" spans="1:2" x14ac:dyDescent="0.25">
      <c r="A295" s="54">
        <v>420022992299</v>
      </c>
      <c r="B295" s="56" t="s">
        <v>401</v>
      </c>
    </row>
    <row r="296" spans="1:2" x14ac:dyDescent="0.25">
      <c r="A296" s="54">
        <v>420023032303</v>
      </c>
      <c r="B296" s="55" t="s">
        <v>402</v>
      </c>
    </row>
    <row r="297" spans="1:2" x14ac:dyDescent="0.25">
      <c r="A297" s="54">
        <v>420023062306</v>
      </c>
      <c r="B297" s="55" t="s">
        <v>403</v>
      </c>
    </row>
    <row r="298" spans="1:2" x14ac:dyDescent="0.25">
      <c r="A298" s="54">
        <v>420023072307</v>
      </c>
      <c r="B298" s="55" t="s">
        <v>404</v>
      </c>
    </row>
    <row r="299" spans="1:2" x14ac:dyDescent="0.25">
      <c r="A299" s="54">
        <v>420023192319</v>
      </c>
      <c r="B299" s="55" t="s">
        <v>405</v>
      </c>
    </row>
    <row r="300" spans="1:2" x14ac:dyDescent="0.25">
      <c r="A300" s="54">
        <v>430010071007</v>
      </c>
      <c r="B300" s="55" t="s">
        <v>406</v>
      </c>
    </row>
    <row r="301" spans="1:2" x14ac:dyDescent="0.25">
      <c r="A301" s="54">
        <v>430010131013</v>
      </c>
      <c r="B301" s="55" t="s">
        <v>407</v>
      </c>
    </row>
    <row r="302" spans="1:2" x14ac:dyDescent="0.25">
      <c r="A302" s="54">
        <v>440520743886</v>
      </c>
      <c r="B302" s="55" t="s">
        <v>408</v>
      </c>
    </row>
    <row r="303" spans="1:2" x14ac:dyDescent="0.25">
      <c r="A303" s="54">
        <v>440523033195</v>
      </c>
      <c r="B303" s="55" t="s">
        <v>409</v>
      </c>
    </row>
    <row r="304" spans="1:2" x14ac:dyDescent="0.25">
      <c r="A304" s="54">
        <v>441320253510</v>
      </c>
      <c r="B304" s="55" t="s">
        <v>410</v>
      </c>
    </row>
    <row r="305" spans="1:2" x14ac:dyDescent="0.25">
      <c r="A305" s="54">
        <v>441320604039</v>
      </c>
      <c r="B305" s="55" t="s">
        <v>411</v>
      </c>
    </row>
    <row r="306" spans="1:2" x14ac:dyDescent="0.25">
      <c r="A306" s="54">
        <v>441320743518</v>
      </c>
      <c r="B306" s="55" t="s">
        <v>412</v>
      </c>
    </row>
    <row r="307" spans="1:2" x14ac:dyDescent="0.25">
      <c r="A307" s="54">
        <v>441320874730</v>
      </c>
      <c r="B307" s="55" t="s">
        <v>413</v>
      </c>
    </row>
    <row r="308" spans="1:2" x14ac:dyDescent="0.25">
      <c r="A308" s="54">
        <v>441321673762</v>
      </c>
      <c r="B308" s="55" t="s">
        <v>414</v>
      </c>
    </row>
    <row r="309" spans="1:2" x14ac:dyDescent="0.25">
      <c r="A309" s="54">
        <v>441321713473</v>
      </c>
      <c r="B309" s="55" t="s">
        <v>415</v>
      </c>
    </row>
    <row r="310" spans="1:2" x14ac:dyDescent="0.25">
      <c r="A310" s="54">
        <v>441321714769</v>
      </c>
      <c r="B310" s="55" t="s">
        <v>416</v>
      </c>
    </row>
    <row r="311" spans="1:2" x14ac:dyDescent="0.25">
      <c r="A311" s="54">
        <v>441322803565</v>
      </c>
      <c r="B311" s="55" t="s">
        <v>417</v>
      </c>
    </row>
    <row r="312" spans="1:2" x14ac:dyDescent="0.25">
      <c r="A312" s="54">
        <v>441322813566</v>
      </c>
      <c r="B312" s="55" t="s">
        <v>418</v>
      </c>
    </row>
    <row r="313" spans="1:2" x14ac:dyDescent="0.25">
      <c r="A313" s="54">
        <v>450020804746</v>
      </c>
      <c r="B313" s="55" t="s">
        <v>419</v>
      </c>
    </row>
    <row r="314" spans="1:2" x14ac:dyDescent="0.25">
      <c r="A314" s="54">
        <v>450020874368</v>
      </c>
      <c r="B314" s="55" t="s">
        <v>420</v>
      </c>
    </row>
    <row r="315" spans="1:2" x14ac:dyDescent="0.25">
      <c r="A315" s="54">
        <v>450021394381</v>
      </c>
      <c r="B315" s="55" t="s">
        <v>421</v>
      </c>
    </row>
    <row r="316" spans="1:2" x14ac:dyDescent="0.25">
      <c r="A316" s="54">
        <v>450021794385</v>
      </c>
      <c r="B316" s="55" t="s">
        <v>422</v>
      </c>
    </row>
    <row r="317" spans="1:2" x14ac:dyDescent="0.25">
      <c r="A317" s="54">
        <v>450021834389</v>
      </c>
      <c r="B317" s="56" t="s">
        <v>423</v>
      </c>
    </row>
    <row r="318" spans="1:2" x14ac:dyDescent="0.25">
      <c r="A318" s="54">
        <v>450022864394</v>
      </c>
      <c r="B318" s="55" t="s">
        <v>424</v>
      </c>
    </row>
    <row r="319" spans="1:2" x14ac:dyDescent="0.25">
      <c r="A319" s="54">
        <v>471320605132</v>
      </c>
      <c r="B319" s="55" t="s">
        <v>425</v>
      </c>
    </row>
    <row r="320" spans="1:2" x14ac:dyDescent="0.25">
      <c r="A320" s="54">
        <v>471320605287</v>
      </c>
      <c r="B320" s="55" t="s">
        <v>426</v>
      </c>
    </row>
    <row r="321" spans="1:2" x14ac:dyDescent="0.25">
      <c r="A321" s="54">
        <v>471321705010</v>
      </c>
      <c r="B321" s="55" t="s">
        <v>427</v>
      </c>
    </row>
    <row r="322" spans="1:2" x14ac:dyDescent="0.25">
      <c r="A322" s="54">
        <v>471321705078</v>
      </c>
      <c r="B322" s="55" t="s">
        <v>428</v>
      </c>
    </row>
    <row r="323" spans="1:2" x14ac:dyDescent="0.25">
      <c r="A323" s="54">
        <v>471321715246</v>
      </c>
      <c r="B323" s="56" t="s">
        <v>429</v>
      </c>
    </row>
    <row r="324" spans="1:2" x14ac:dyDescent="0.25">
      <c r="A324" s="54">
        <v>471321715253</v>
      </c>
      <c r="B324" s="56" t="s">
        <v>430</v>
      </c>
    </row>
    <row r="325" spans="1:2" x14ac:dyDescent="0.25">
      <c r="A325" s="54">
        <v>471322995105</v>
      </c>
      <c r="B325" s="55" t="s">
        <v>431</v>
      </c>
    </row>
    <row r="326" spans="1:2" x14ac:dyDescent="0.25">
      <c r="A326" s="54">
        <v>471322995124</v>
      </c>
      <c r="B326" s="55" t="s">
        <v>432</v>
      </c>
    </row>
    <row r="327" spans="1:2" x14ac:dyDescent="0.25">
      <c r="A327" s="54">
        <v>471323195083</v>
      </c>
      <c r="B327" s="55" t="s">
        <v>433</v>
      </c>
    </row>
    <row r="328" spans="1:2" x14ac:dyDescent="0.25">
      <c r="A328" s="54">
        <v>471323195095</v>
      </c>
      <c r="B328" s="55" t="s">
        <v>434</v>
      </c>
    </row>
    <row r="329" spans="1:2" x14ac:dyDescent="0.25">
      <c r="A329" s="54">
        <v>520020062006</v>
      </c>
      <c r="B329" s="55" t="s">
        <v>435</v>
      </c>
    </row>
    <row r="330" spans="1:2" x14ac:dyDescent="0.25">
      <c r="A330" s="54">
        <v>520020092009</v>
      </c>
      <c r="B330" s="56" t="s">
        <v>436</v>
      </c>
    </row>
    <row r="331" spans="1:2" x14ac:dyDescent="0.25">
      <c r="A331" s="54">
        <v>520020262026</v>
      </c>
      <c r="B331" s="56" t="s">
        <v>437</v>
      </c>
    </row>
    <row r="332" spans="1:2" x14ac:dyDescent="0.25">
      <c r="A332" s="54">
        <v>520020402040</v>
      </c>
      <c r="B332" s="55" t="s">
        <v>438</v>
      </c>
    </row>
    <row r="333" spans="1:2" x14ac:dyDescent="0.25">
      <c r="A333" s="54">
        <v>520020412041</v>
      </c>
      <c r="B333" s="55" t="s">
        <v>439</v>
      </c>
    </row>
    <row r="334" spans="1:2" x14ac:dyDescent="0.25">
      <c r="A334" s="54">
        <v>520020492049</v>
      </c>
      <c r="B334" s="55" t="s">
        <v>440</v>
      </c>
    </row>
    <row r="335" spans="1:2" x14ac:dyDescent="0.25">
      <c r="A335" s="54">
        <v>520020562056</v>
      </c>
      <c r="B335" s="55" t="s">
        <v>441</v>
      </c>
    </row>
    <row r="336" spans="1:2" x14ac:dyDescent="0.25">
      <c r="A336" s="54">
        <v>520020662066</v>
      </c>
      <c r="B336" s="55" t="s">
        <v>442</v>
      </c>
    </row>
    <row r="337" spans="1:2" x14ac:dyDescent="0.25">
      <c r="A337" s="54">
        <v>520020692069</v>
      </c>
      <c r="B337" s="56" t="s">
        <v>443</v>
      </c>
    </row>
    <row r="338" spans="1:2" x14ac:dyDescent="0.25">
      <c r="A338" s="54">
        <v>520021122112</v>
      </c>
      <c r="B338" s="56" t="s">
        <v>444</v>
      </c>
    </row>
    <row r="339" spans="1:2" x14ac:dyDescent="0.25">
      <c r="A339" s="54">
        <v>520021222122</v>
      </c>
      <c r="B339" s="55" t="s">
        <v>445</v>
      </c>
    </row>
    <row r="340" spans="1:2" x14ac:dyDescent="0.25">
      <c r="A340" s="54">
        <v>520021382138</v>
      </c>
      <c r="B340" s="55" t="s">
        <v>446</v>
      </c>
    </row>
    <row r="341" spans="1:2" x14ac:dyDescent="0.25">
      <c r="A341" s="54">
        <v>520021572157</v>
      </c>
      <c r="B341" s="55" t="s">
        <v>447</v>
      </c>
    </row>
    <row r="342" spans="1:2" x14ac:dyDescent="0.25">
      <c r="A342" s="54">
        <v>520021842184</v>
      </c>
      <c r="B342" s="55" t="s">
        <v>448</v>
      </c>
    </row>
    <row r="343" spans="1:2" x14ac:dyDescent="0.25">
      <c r="A343" s="54">
        <v>520021982198</v>
      </c>
      <c r="B343" s="55" t="s">
        <v>449</v>
      </c>
    </row>
    <row r="344" spans="1:2" x14ac:dyDescent="0.25">
      <c r="A344" s="54">
        <v>520022042204</v>
      </c>
      <c r="B344" s="55" t="s">
        <v>450</v>
      </c>
    </row>
    <row r="345" spans="1:2" x14ac:dyDescent="0.25">
      <c r="A345" s="54">
        <v>520022282228</v>
      </c>
      <c r="B345" s="55" t="s">
        <v>451</v>
      </c>
    </row>
    <row r="346" spans="1:2" x14ac:dyDescent="0.25">
      <c r="A346" s="54">
        <v>520022512251</v>
      </c>
      <c r="B346" s="55" t="s">
        <v>452</v>
      </c>
    </row>
    <row r="347" spans="1:2" x14ac:dyDescent="0.25">
      <c r="A347" s="54">
        <v>520022642264</v>
      </c>
      <c r="B347" s="56" t="s">
        <v>453</v>
      </c>
    </row>
    <row r="348" spans="1:2" x14ac:dyDescent="0.25">
      <c r="A348" s="54">
        <v>520022742274</v>
      </c>
      <c r="B348" s="55" t="s">
        <v>454</v>
      </c>
    </row>
    <row r="349" spans="1:2" x14ac:dyDescent="0.25">
      <c r="A349" s="54">
        <v>520022932293</v>
      </c>
      <c r="B349" s="55" t="s">
        <v>455</v>
      </c>
    </row>
    <row r="350" spans="1:2" x14ac:dyDescent="0.25">
      <c r="A350" s="54">
        <v>520023052305</v>
      </c>
      <c r="B350" s="55" t="s">
        <v>456</v>
      </c>
    </row>
    <row r="351" spans="1:2" x14ac:dyDescent="0.25">
      <c r="A351" s="54">
        <v>520023202320</v>
      </c>
      <c r="B351" s="55" t="s">
        <v>457</v>
      </c>
    </row>
    <row r="352" spans="1:2" x14ac:dyDescent="0.25">
      <c r="A352" s="54">
        <v>520023212321</v>
      </c>
      <c r="B352" s="55" t="s">
        <v>458</v>
      </c>
    </row>
    <row r="353" spans="1:2" x14ac:dyDescent="0.25">
      <c r="A353" s="54">
        <v>530010101010</v>
      </c>
      <c r="B353" s="55" t="s">
        <v>459</v>
      </c>
    </row>
    <row r="354" spans="1:2" x14ac:dyDescent="0.25">
      <c r="A354" s="54">
        <v>540520694009</v>
      </c>
      <c r="B354" s="56" t="s">
        <v>460</v>
      </c>
    </row>
    <row r="355" spans="1:2" x14ac:dyDescent="0.25">
      <c r="A355" s="54">
        <v>540521123178</v>
      </c>
      <c r="B355" s="55" t="s">
        <v>461</v>
      </c>
    </row>
    <row r="356" spans="1:2" x14ac:dyDescent="0.25">
      <c r="A356" s="54">
        <v>540523203494</v>
      </c>
      <c r="B356" s="55" t="s">
        <v>462</v>
      </c>
    </row>
    <row r="357" spans="1:2" x14ac:dyDescent="0.25">
      <c r="A357" s="54">
        <v>540523213499</v>
      </c>
      <c r="B357" s="55" t="s">
        <v>463</v>
      </c>
    </row>
    <row r="358" spans="1:2" x14ac:dyDescent="0.25">
      <c r="A358" s="54">
        <v>541320093507</v>
      </c>
      <c r="B358" s="55" t="s">
        <v>464</v>
      </c>
    </row>
    <row r="359" spans="1:2" x14ac:dyDescent="0.25">
      <c r="A359" s="54">
        <v>541321223524</v>
      </c>
      <c r="B359" s="55" t="s">
        <v>465</v>
      </c>
    </row>
    <row r="360" spans="1:2" x14ac:dyDescent="0.25">
      <c r="A360" s="54">
        <v>541321843539</v>
      </c>
      <c r="B360" s="55" t="s">
        <v>466</v>
      </c>
    </row>
    <row r="361" spans="1:2" x14ac:dyDescent="0.25">
      <c r="A361" s="54">
        <v>541322643557</v>
      </c>
      <c r="B361" s="55" t="s">
        <v>467</v>
      </c>
    </row>
    <row r="362" spans="1:2" x14ac:dyDescent="0.25">
      <c r="A362" s="54">
        <v>541322743560</v>
      </c>
      <c r="B362" s="55" t="s">
        <v>468</v>
      </c>
    </row>
    <row r="363" spans="1:2" x14ac:dyDescent="0.25">
      <c r="A363" s="54">
        <v>541323053572</v>
      </c>
      <c r="B363" s="55" t="s">
        <v>469</v>
      </c>
    </row>
    <row r="364" spans="1:2" x14ac:dyDescent="0.25">
      <c r="A364" s="54">
        <v>541323203573</v>
      </c>
      <c r="B364" s="55" t="s">
        <v>470</v>
      </c>
    </row>
    <row r="365" spans="1:2" x14ac:dyDescent="0.25">
      <c r="A365" s="54">
        <v>541323213574</v>
      </c>
      <c r="B365" s="56" t="s">
        <v>471</v>
      </c>
    </row>
    <row r="366" spans="1:2" x14ac:dyDescent="0.25">
      <c r="A366" s="54">
        <v>550020494357</v>
      </c>
      <c r="B366" s="55" t="s">
        <v>472</v>
      </c>
    </row>
    <row r="367" spans="1:2" x14ac:dyDescent="0.25">
      <c r="A367" s="54">
        <v>550021123720</v>
      </c>
      <c r="B367" s="55" t="s">
        <v>473</v>
      </c>
    </row>
    <row r="368" spans="1:2" x14ac:dyDescent="0.25">
      <c r="A368" s="54">
        <v>571321125174</v>
      </c>
      <c r="B368" s="55" t="s">
        <v>474</v>
      </c>
    </row>
    <row r="369" spans="1:2" x14ac:dyDescent="0.25">
      <c r="A369" s="54">
        <v>571321125303</v>
      </c>
      <c r="B369" s="55" t="s">
        <v>475</v>
      </c>
    </row>
    <row r="370" spans="1:2" x14ac:dyDescent="0.25">
      <c r="A370" s="54">
        <v>571323205087</v>
      </c>
      <c r="B370" s="55" t="s">
        <v>476</v>
      </c>
    </row>
    <row r="371" spans="1:2" x14ac:dyDescent="0.25">
      <c r="A371" s="54">
        <v>571323205400</v>
      </c>
      <c r="B371" s="55" t="s">
        <v>477</v>
      </c>
    </row>
    <row r="372" spans="1:2" x14ac:dyDescent="0.25">
      <c r="A372" s="54">
        <v>620020012001</v>
      </c>
      <c r="B372" s="55" t="s">
        <v>478</v>
      </c>
    </row>
    <row r="373" spans="1:2" x14ac:dyDescent="0.25">
      <c r="A373" s="54">
        <v>620020192019</v>
      </c>
      <c r="B373" s="56" t="s">
        <v>479</v>
      </c>
    </row>
    <row r="374" spans="1:2" x14ac:dyDescent="0.25">
      <c r="A374" s="54">
        <v>620020202020</v>
      </c>
      <c r="B374" s="56" t="s">
        <v>480</v>
      </c>
    </row>
    <row r="375" spans="1:2" x14ac:dyDescent="0.25">
      <c r="A375" s="54">
        <v>620020242024</v>
      </c>
      <c r="B375" s="55" t="s">
        <v>481</v>
      </c>
    </row>
    <row r="376" spans="1:2" x14ac:dyDescent="0.25">
      <c r="A376" s="54">
        <v>620020292029</v>
      </c>
      <c r="B376" s="56" t="s">
        <v>482</v>
      </c>
    </row>
    <row r="377" spans="1:2" x14ac:dyDescent="0.25">
      <c r="A377" s="54">
        <v>620020332033</v>
      </c>
      <c r="B377" s="55" t="s">
        <v>483</v>
      </c>
    </row>
    <row r="378" spans="1:2" x14ac:dyDescent="0.25">
      <c r="A378" s="54">
        <v>620020452045</v>
      </c>
      <c r="B378" s="55" t="s">
        <v>484</v>
      </c>
    </row>
    <row r="379" spans="1:2" x14ac:dyDescent="0.25">
      <c r="A379" s="54">
        <v>620020462046</v>
      </c>
      <c r="B379" s="55" t="s">
        <v>485</v>
      </c>
    </row>
    <row r="380" spans="1:2" x14ac:dyDescent="0.25">
      <c r="A380" s="54">
        <v>620020552055</v>
      </c>
      <c r="B380" s="56" t="s">
        <v>486</v>
      </c>
    </row>
    <row r="381" spans="1:2" x14ac:dyDescent="0.25">
      <c r="A381" s="54">
        <v>620020572057</v>
      </c>
      <c r="B381" s="55" t="s">
        <v>487</v>
      </c>
    </row>
    <row r="382" spans="1:2" x14ac:dyDescent="0.25">
      <c r="A382" s="54">
        <v>620020592059</v>
      </c>
      <c r="B382" s="56" t="s">
        <v>488</v>
      </c>
    </row>
    <row r="383" spans="1:2" x14ac:dyDescent="0.25">
      <c r="A383" s="54">
        <v>620020732073</v>
      </c>
      <c r="B383" s="56" t="s">
        <v>489</v>
      </c>
    </row>
    <row r="384" spans="1:2" x14ac:dyDescent="0.25">
      <c r="A384" s="54">
        <v>620020762076</v>
      </c>
      <c r="B384" s="55" t="s">
        <v>490</v>
      </c>
    </row>
    <row r="385" spans="1:2" x14ac:dyDescent="0.25">
      <c r="A385" s="54">
        <v>620020782078</v>
      </c>
      <c r="B385" s="55" t="s">
        <v>491</v>
      </c>
    </row>
    <row r="386" spans="1:2" x14ac:dyDescent="0.25">
      <c r="A386" s="54">
        <v>620020822082</v>
      </c>
      <c r="B386" s="55" t="s">
        <v>492</v>
      </c>
    </row>
    <row r="387" spans="1:2" x14ac:dyDescent="0.25">
      <c r="A387" s="54">
        <v>620020832083</v>
      </c>
      <c r="B387" s="55" t="s">
        <v>493</v>
      </c>
    </row>
    <row r="388" spans="1:2" x14ac:dyDescent="0.25">
      <c r="A388" s="54">
        <v>620020882088</v>
      </c>
      <c r="B388" s="55" t="s">
        <v>494</v>
      </c>
    </row>
    <row r="389" spans="1:2" x14ac:dyDescent="0.25">
      <c r="A389" s="57">
        <v>620020932093</v>
      </c>
      <c r="B389" s="56" t="s">
        <v>495</v>
      </c>
    </row>
    <row r="390" spans="1:2" x14ac:dyDescent="0.25">
      <c r="A390" s="54">
        <v>620021102110</v>
      </c>
      <c r="B390" s="55" t="s">
        <v>496</v>
      </c>
    </row>
    <row r="391" spans="1:2" x14ac:dyDescent="0.25">
      <c r="A391" s="54">
        <v>620021132113</v>
      </c>
      <c r="B391" s="55" t="s">
        <v>497</v>
      </c>
    </row>
    <row r="392" spans="1:2" x14ac:dyDescent="0.25">
      <c r="A392" s="54">
        <v>620021142114</v>
      </c>
      <c r="B392" s="55" t="s">
        <v>498</v>
      </c>
    </row>
    <row r="393" spans="1:2" x14ac:dyDescent="0.25">
      <c r="A393" s="54">
        <v>620021152115</v>
      </c>
      <c r="B393" s="55" t="s">
        <v>499</v>
      </c>
    </row>
    <row r="394" spans="1:2" x14ac:dyDescent="0.25">
      <c r="A394" s="54">
        <v>620021162116</v>
      </c>
      <c r="B394" s="55" t="s">
        <v>500</v>
      </c>
    </row>
    <row r="395" spans="1:2" x14ac:dyDescent="0.25">
      <c r="A395" s="54">
        <v>620021182118</v>
      </c>
      <c r="B395" s="55" t="s">
        <v>501</v>
      </c>
    </row>
    <row r="396" spans="1:2" x14ac:dyDescent="0.25">
      <c r="A396" s="54">
        <v>620021212121</v>
      </c>
      <c r="B396" s="55" t="s">
        <v>502</v>
      </c>
    </row>
    <row r="397" spans="1:2" x14ac:dyDescent="0.25">
      <c r="A397" s="54">
        <v>620021302130</v>
      </c>
      <c r="B397" s="55" t="s">
        <v>503</v>
      </c>
    </row>
    <row r="398" spans="1:2" x14ac:dyDescent="0.25">
      <c r="A398" s="54">
        <v>620021332133</v>
      </c>
      <c r="B398" s="55" t="s">
        <v>504</v>
      </c>
    </row>
    <row r="399" spans="1:2" x14ac:dyDescent="0.25">
      <c r="A399" s="57">
        <v>620021442144</v>
      </c>
      <c r="B399" s="56" t="s">
        <v>505</v>
      </c>
    </row>
    <row r="400" spans="1:2" x14ac:dyDescent="0.25">
      <c r="A400" s="54">
        <v>620021462146</v>
      </c>
      <c r="B400" s="55" t="s">
        <v>506</v>
      </c>
    </row>
    <row r="401" spans="1:2" x14ac:dyDescent="0.25">
      <c r="A401" s="54">
        <v>620021472147</v>
      </c>
      <c r="B401" s="55" t="s">
        <v>507</v>
      </c>
    </row>
    <row r="402" spans="1:2" x14ac:dyDescent="0.25">
      <c r="A402" s="54">
        <v>620021552155</v>
      </c>
      <c r="B402" s="55" t="s">
        <v>508</v>
      </c>
    </row>
    <row r="403" spans="1:2" x14ac:dyDescent="0.25">
      <c r="A403" s="54">
        <v>620021592159</v>
      </c>
      <c r="B403" s="55" t="s">
        <v>509</v>
      </c>
    </row>
    <row r="404" spans="1:2" x14ac:dyDescent="0.25">
      <c r="A404" s="54">
        <v>620021612161</v>
      </c>
      <c r="B404" s="55" t="s">
        <v>510</v>
      </c>
    </row>
    <row r="405" spans="1:2" x14ac:dyDescent="0.25">
      <c r="A405" s="54">
        <v>620021692169</v>
      </c>
      <c r="B405" s="55" t="s">
        <v>511</v>
      </c>
    </row>
    <row r="406" spans="1:2" x14ac:dyDescent="0.25">
      <c r="A406" s="54">
        <v>620021892189</v>
      </c>
      <c r="B406" s="56" t="s">
        <v>512</v>
      </c>
    </row>
    <row r="407" spans="1:2" x14ac:dyDescent="0.25">
      <c r="A407" s="54">
        <v>620022022202</v>
      </c>
      <c r="B407" s="55" t="s">
        <v>513</v>
      </c>
    </row>
    <row r="408" spans="1:2" x14ac:dyDescent="0.25">
      <c r="A408" s="54">
        <v>620022092209</v>
      </c>
      <c r="B408" s="55" t="s">
        <v>514</v>
      </c>
    </row>
    <row r="409" spans="1:2" x14ac:dyDescent="0.25">
      <c r="A409" s="54">
        <v>620022102210</v>
      </c>
      <c r="B409" s="55" t="s">
        <v>515</v>
      </c>
    </row>
    <row r="410" spans="1:2" x14ac:dyDescent="0.25">
      <c r="A410" s="54">
        <v>620022122212</v>
      </c>
      <c r="B410" s="55" t="s">
        <v>516</v>
      </c>
    </row>
    <row r="411" spans="1:2" x14ac:dyDescent="0.25">
      <c r="A411" s="54">
        <v>620022162216</v>
      </c>
      <c r="B411" s="55" t="s">
        <v>517</v>
      </c>
    </row>
    <row r="412" spans="1:2" x14ac:dyDescent="0.25">
      <c r="A412" s="54">
        <v>620022222222</v>
      </c>
      <c r="B412" s="56" t="s">
        <v>518</v>
      </c>
    </row>
    <row r="413" spans="1:2" x14ac:dyDescent="0.25">
      <c r="A413" s="54">
        <v>620022272227</v>
      </c>
      <c r="B413" s="55" t="s">
        <v>519</v>
      </c>
    </row>
    <row r="414" spans="1:2" x14ac:dyDescent="0.25">
      <c r="A414" s="54">
        <v>620022302230</v>
      </c>
      <c r="B414" s="55" t="s">
        <v>520</v>
      </c>
    </row>
    <row r="415" spans="1:2" x14ac:dyDescent="0.25">
      <c r="A415" s="54">
        <v>620022322232</v>
      </c>
      <c r="B415" s="55" t="s">
        <v>521</v>
      </c>
    </row>
    <row r="416" spans="1:2" x14ac:dyDescent="0.25">
      <c r="A416" s="54">
        <v>620022382238</v>
      </c>
      <c r="B416" s="56" t="s">
        <v>522</v>
      </c>
    </row>
    <row r="417" spans="1:2" x14ac:dyDescent="0.25">
      <c r="A417" s="54">
        <v>620022432243</v>
      </c>
      <c r="B417" s="55" t="s">
        <v>523</v>
      </c>
    </row>
    <row r="418" spans="1:2" x14ac:dyDescent="0.25">
      <c r="A418" s="54">
        <v>620022452245</v>
      </c>
      <c r="B418" s="55" t="s">
        <v>524</v>
      </c>
    </row>
    <row r="419" spans="1:2" x14ac:dyDescent="0.25">
      <c r="A419" s="54">
        <v>620022522252</v>
      </c>
      <c r="B419" s="55" t="s">
        <v>525</v>
      </c>
    </row>
    <row r="420" spans="1:2" x14ac:dyDescent="0.25">
      <c r="A420" s="54">
        <v>620022562256</v>
      </c>
      <c r="B420" s="55" t="s">
        <v>526</v>
      </c>
    </row>
    <row r="421" spans="1:2" x14ac:dyDescent="0.25">
      <c r="A421" s="54">
        <v>620022572257</v>
      </c>
      <c r="B421" s="55" t="s">
        <v>527</v>
      </c>
    </row>
    <row r="422" spans="1:2" x14ac:dyDescent="0.25">
      <c r="A422" s="57">
        <v>620022582258</v>
      </c>
      <c r="B422" s="56" t="s">
        <v>528</v>
      </c>
    </row>
    <row r="423" spans="1:2" x14ac:dyDescent="0.25">
      <c r="A423" s="54">
        <v>620022682268</v>
      </c>
      <c r="B423" s="55" t="s">
        <v>529</v>
      </c>
    </row>
    <row r="424" spans="1:2" x14ac:dyDescent="0.25">
      <c r="A424" s="54">
        <v>620022732273</v>
      </c>
      <c r="B424" s="55" t="s">
        <v>530</v>
      </c>
    </row>
    <row r="425" spans="1:2" x14ac:dyDescent="0.25">
      <c r="A425" s="54">
        <v>620022752275</v>
      </c>
      <c r="B425" s="55" t="s">
        <v>531</v>
      </c>
    </row>
    <row r="426" spans="1:2" x14ac:dyDescent="0.25">
      <c r="A426" s="54">
        <v>620022782278</v>
      </c>
      <c r="B426" s="55" t="s">
        <v>532</v>
      </c>
    </row>
    <row r="427" spans="1:2" x14ac:dyDescent="0.25">
      <c r="A427" s="54">
        <v>620022822282</v>
      </c>
      <c r="B427" s="55" t="s">
        <v>533</v>
      </c>
    </row>
    <row r="428" spans="1:2" x14ac:dyDescent="0.25">
      <c r="A428" s="54">
        <v>620022852285</v>
      </c>
      <c r="B428" s="55" t="s">
        <v>534</v>
      </c>
    </row>
    <row r="429" spans="1:2" x14ac:dyDescent="0.25">
      <c r="A429" s="54">
        <v>620022982298</v>
      </c>
      <c r="B429" s="55" t="s">
        <v>535</v>
      </c>
    </row>
    <row r="430" spans="1:2" x14ac:dyDescent="0.25">
      <c r="A430" s="54">
        <v>620023172317</v>
      </c>
      <c r="B430" s="55" t="s">
        <v>536</v>
      </c>
    </row>
    <row r="431" spans="1:2" x14ac:dyDescent="0.25">
      <c r="A431" s="54">
        <v>620023242324</v>
      </c>
      <c r="B431" s="56" t="s">
        <v>537</v>
      </c>
    </row>
    <row r="432" spans="1:2" x14ac:dyDescent="0.25">
      <c r="A432" s="54">
        <v>630010011001</v>
      </c>
      <c r="B432" s="55" t="s">
        <v>538</v>
      </c>
    </row>
    <row r="433" spans="1:2" x14ac:dyDescent="0.25">
      <c r="A433" s="54">
        <v>630010091009</v>
      </c>
      <c r="B433" s="55" t="s">
        <v>539</v>
      </c>
    </row>
    <row r="434" spans="1:2" x14ac:dyDescent="0.25">
      <c r="A434" s="54">
        <v>640520553621</v>
      </c>
      <c r="B434" s="55" t="s">
        <v>540</v>
      </c>
    </row>
    <row r="435" spans="1:2" x14ac:dyDescent="0.25">
      <c r="A435" s="54">
        <v>640521183488</v>
      </c>
      <c r="B435" s="55" t="s">
        <v>541</v>
      </c>
    </row>
    <row r="436" spans="1:2" x14ac:dyDescent="0.25">
      <c r="A436" s="54">
        <v>640922574012</v>
      </c>
      <c r="B436" s="55" t="s">
        <v>542</v>
      </c>
    </row>
    <row r="437" spans="1:2" x14ac:dyDescent="0.25">
      <c r="A437" s="54">
        <v>641310093054</v>
      </c>
      <c r="B437" s="55" t="s">
        <v>543</v>
      </c>
    </row>
    <row r="438" spans="1:2" x14ac:dyDescent="0.25">
      <c r="A438" s="54">
        <v>641320013506</v>
      </c>
      <c r="B438" s="55" t="s">
        <v>544</v>
      </c>
    </row>
    <row r="439" spans="1:2" x14ac:dyDescent="0.25">
      <c r="A439" s="54">
        <v>641320333512</v>
      </c>
      <c r="B439" s="55" t="s">
        <v>545</v>
      </c>
    </row>
    <row r="440" spans="1:2" x14ac:dyDescent="0.25">
      <c r="A440" s="54">
        <v>641320453514</v>
      </c>
      <c r="B440" s="55" t="s">
        <v>546</v>
      </c>
    </row>
    <row r="441" spans="1:2" x14ac:dyDescent="0.25">
      <c r="A441" s="54">
        <v>641320834322</v>
      </c>
      <c r="B441" s="55" t="s">
        <v>547</v>
      </c>
    </row>
    <row r="442" spans="1:2" x14ac:dyDescent="0.25">
      <c r="A442" s="54">
        <v>641321143522</v>
      </c>
      <c r="B442" s="55" t="s">
        <v>548</v>
      </c>
    </row>
    <row r="443" spans="1:2" x14ac:dyDescent="0.25">
      <c r="A443" s="54">
        <v>641321334048</v>
      </c>
      <c r="B443" s="55" t="s">
        <v>549</v>
      </c>
    </row>
    <row r="444" spans="1:2" x14ac:dyDescent="0.25">
      <c r="A444" s="54">
        <v>641321444739</v>
      </c>
      <c r="B444" s="55" t="s">
        <v>550</v>
      </c>
    </row>
    <row r="445" spans="1:2" x14ac:dyDescent="0.25">
      <c r="A445" s="54">
        <v>641322123547</v>
      </c>
      <c r="B445" s="55" t="s">
        <v>551</v>
      </c>
    </row>
    <row r="446" spans="1:2" x14ac:dyDescent="0.25">
      <c r="A446" s="54">
        <v>641322524743</v>
      </c>
      <c r="B446" s="55" t="s">
        <v>552</v>
      </c>
    </row>
    <row r="447" spans="1:2" x14ac:dyDescent="0.25">
      <c r="A447" s="54">
        <v>641322753561</v>
      </c>
      <c r="B447" s="55" t="s">
        <v>553</v>
      </c>
    </row>
    <row r="448" spans="1:2" x14ac:dyDescent="0.25">
      <c r="A448" s="54">
        <v>650020764392</v>
      </c>
      <c r="B448" s="55" t="s">
        <v>554</v>
      </c>
    </row>
    <row r="449" spans="1:2" x14ac:dyDescent="0.25">
      <c r="A449" s="54">
        <v>650021184273</v>
      </c>
      <c r="B449" s="55" t="s">
        <v>555</v>
      </c>
    </row>
    <row r="450" spans="1:2" x14ac:dyDescent="0.25">
      <c r="A450" s="54">
        <v>650021184352</v>
      </c>
      <c r="B450" s="55" t="s">
        <v>556</v>
      </c>
    </row>
    <row r="451" spans="1:2" ht="25.5" x14ac:dyDescent="0.25">
      <c r="A451" s="54">
        <v>650021334375</v>
      </c>
      <c r="B451" s="55" t="s">
        <v>557</v>
      </c>
    </row>
    <row r="452" spans="1:2" x14ac:dyDescent="0.25">
      <c r="A452" s="54">
        <v>650021614350</v>
      </c>
      <c r="B452" s="55" t="s">
        <v>558</v>
      </c>
    </row>
    <row r="453" spans="1:2" x14ac:dyDescent="0.25">
      <c r="A453" s="54">
        <v>650022224355</v>
      </c>
      <c r="B453" s="56" t="s">
        <v>559</v>
      </c>
    </row>
    <row r="454" spans="1:2" x14ac:dyDescent="0.25">
      <c r="A454" s="54">
        <v>671321185178</v>
      </c>
      <c r="B454" s="56" t="s">
        <v>560</v>
      </c>
    </row>
    <row r="455" spans="1:2" x14ac:dyDescent="0.25">
      <c r="A455" s="54">
        <v>671321185307</v>
      </c>
      <c r="B455" s="55" t="s">
        <v>561</v>
      </c>
    </row>
    <row r="456" spans="1:2" x14ac:dyDescent="0.25">
      <c r="A456" s="54">
        <v>671321465099</v>
      </c>
      <c r="B456" s="55" t="s">
        <v>562</v>
      </c>
    </row>
    <row r="457" spans="1:2" x14ac:dyDescent="0.25">
      <c r="A457" s="54">
        <v>671321465118</v>
      </c>
      <c r="B457" s="55" t="s">
        <v>563</v>
      </c>
    </row>
    <row r="458" spans="1:2" x14ac:dyDescent="0.25">
      <c r="A458" s="54">
        <v>671321615187</v>
      </c>
      <c r="B458" s="55" t="s">
        <v>564</v>
      </c>
    </row>
    <row r="459" spans="1:2" x14ac:dyDescent="0.25">
      <c r="A459" s="54">
        <v>671321615320</v>
      </c>
      <c r="B459" s="56" t="s">
        <v>565</v>
      </c>
    </row>
    <row r="460" spans="1:2" x14ac:dyDescent="0.25">
      <c r="A460" s="54">
        <v>671322455211</v>
      </c>
      <c r="B460" s="56" t="s">
        <v>566</v>
      </c>
    </row>
    <row r="461" spans="1:2" x14ac:dyDescent="0.25">
      <c r="A461" s="54">
        <v>671322455343</v>
      </c>
      <c r="B461" s="56" t="s">
        <v>567</v>
      </c>
    </row>
    <row r="462" spans="1:2" x14ac:dyDescent="0.25">
      <c r="A462" s="54">
        <v>720020132013</v>
      </c>
      <c r="B462" s="56" t="s">
        <v>568</v>
      </c>
    </row>
    <row r="463" spans="1:2" x14ac:dyDescent="0.25">
      <c r="A463" s="54">
        <v>720020162016</v>
      </c>
      <c r="B463" s="55" t="s">
        <v>569</v>
      </c>
    </row>
    <row r="464" spans="1:2" x14ac:dyDescent="0.25">
      <c r="A464" s="54">
        <v>720020182018</v>
      </c>
      <c r="B464" s="56" t="s">
        <v>570</v>
      </c>
    </row>
    <row r="465" spans="1:2" x14ac:dyDescent="0.25">
      <c r="A465" s="54">
        <v>720020322032</v>
      </c>
      <c r="B465" s="55" t="s">
        <v>571</v>
      </c>
    </row>
    <row r="466" spans="1:2" x14ac:dyDescent="0.25">
      <c r="A466" s="54">
        <v>720020342034</v>
      </c>
      <c r="B466" s="55" t="s">
        <v>572</v>
      </c>
    </row>
    <row r="467" spans="1:2" x14ac:dyDescent="0.25">
      <c r="A467" s="54">
        <v>720020362036</v>
      </c>
      <c r="B467" s="55" t="s">
        <v>573</v>
      </c>
    </row>
    <row r="468" spans="1:2" x14ac:dyDescent="0.25">
      <c r="A468" s="54">
        <v>720020372037</v>
      </c>
      <c r="B468" s="55" t="s">
        <v>574</v>
      </c>
    </row>
    <row r="469" spans="1:2" x14ac:dyDescent="0.25">
      <c r="A469" s="54">
        <v>720020442044</v>
      </c>
      <c r="B469" s="56" t="s">
        <v>575</v>
      </c>
    </row>
    <row r="470" spans="1:2" x14ac:dyDescent="0.25">
      <c r="A470" s="54">
        <v>720020482048</v>
      </c>
      <c r="B470" s="56" t="s">
        <v>576</v>
      </c>
    </row>
    <row r="471" spans="1:2" x14ac:dyDescent="0.25">
      <c r="A471" s="54">
        <v>720020542054</v>
      </c>
      <c r="B471" s="55" t="s">
        <v>577</v>
      </c>
    </row>
    <row r="472" spans="1:2" x14ac:dyDescent="0.25">
      <c r="A472" s="54">
        <v>720020612061</v>
      </c>
      <c r="B472" s="55" t="s">
        <v>578</v>
      </c>
    </row>
    <row r="473" spans="1:2" x14ac:dyDescent="0.25">
      <c r="A473" s="54">
        <v>720020702070</v>
      </c>
      <c r="B473" s="55" t="s">
        <v>579</v>
      </c>
    </row>
    <row r="474" spans="1:2" x14ac:dyDescent="0.25">
      <c r="A474" s="54">
        <v>720020842084</v>
      </c>
      <c r="B474" s="55" t="s">
        <v>580</v>
      </c>
    </row>
    <row r="475" spans="1:2" x14ac:dyDescent="0.25">
      <c r="A475" s="54">
        <v>720020852085</v>
      </c>
      <c r="B475" s="55" t="s">
        <v>581</v>
      </c>
    </row>
    <row r="476" spans="1:2" x14ac:dyDescent="0.25">
      <c r="A476" s="54">
        <v>720020902090</v>
      </c>
      <c r="B476" s="55" t="s">
        <v>582</v>
      </c>
    </row>
    <row r="477" spans="1:2" x14ac:dyDescent="0.25">
      <c r="A477" s="54">
        <v>720020952095</v>
      </c>
      <c r="B477" s="55" t="s">
        <v>583</v>
      </c>
    </row>
    <row r="478" spans="1:2" x14ac:dyDescent="0.25">
      <c r="A478" s="54">
        <v>720020972097</v>
      </c>
      <c r="B478" s="56" t="s">
        <v>584</v>
      </c>
    </row>
    <row r="479" spans="1:2" x14ac:dyDescent="0.25">
      <c r="A479" s="54">
        <v>720020982098</v>
      </c>
      <c r="B479" s="56" t="s">
        <v>585</v>
      </c>
    </row>
    <row r="480" spans="1:2" x14ac:dyDescent="0.25">
      <c r="A480" s="54">
        <v>720020992099</v>
      </c>
      <c r="B480" s="55" t="s">
        <v>586</v>
      </c>
    </row>
    <row r="481" spans="1:2" x14ac:dyDescent="0.25">
      <c r="A481" s="54">
        <v>720021022102</v>
      </c>
      <c r="B481" s="55" t="s">
        <v>587</v>
      </c>
    </row>
    <row r="482" spans="1:2" x14ac:dyDescent="0.25">
      <c r="A482" s="54">
        <v>720021032103</v>
      </c>
      <c r="B482" s="56" t="s">
        <v>588</v>
      </c>
    </row>
    <row r="483" spans="1:2" x14ac:dyDescent="0.25">
      <c r="A483" s="54">
        <v>720021082108</v>
      </c>
      <c r="B483" s="55" t="s">
        <v>589</v>
      </c>
    </row>
    <row r="484" spans="1:2" x14ac:dyDescent="0.25">
      <c r="A484" s="54">
        <v>720021172117</v>
      </c>
      <c r="B484" s="56" t="s">
        <v>590</v>
      </c>
    </row>
    <row r="485" spans="1:2" x14ac:dyDescent="0.25">
      <c r="A485" s="54">
        <v>720021232123</v>
      </c>
      <c r="B485" s="55" t="s">
        <v>591</v>
      </c>
    </row>
    <row r="486" spans="1:2" x14ac:dyDescent="0.25">
      <c r="A486" s="54">
        <v>720021252125</v>
      </c>
      <c r="B486" s="55" t="s">
        <v>592</v>
      </c>
    </row>
    <row r="487" spans="1:2" x14ac:dyDescent="0.25">
      <c r="A487" s="54">
        <v>720021322132</v>
      </c>
      <c r="B487" s="55" t="s">
        <v>593</v>
      </c>
    </row>
    <row r="488" spans="1:2" x14ac:dyDescent="0.25">
      <c r="A488" s="54">
        <v>720021342134</v>
      </c>
      <c r="B488" s="55" t="s">
        <v>594</v>
      </c>
    </row>
    <row r="489" spans="1:2" x14ac:dyDescent="0.25">
      <c r="A489" s="54">
        <v>720021622162</v>
      </c>
      <c r="B489" s="55" t="s">
        <v>595</v>
      </c>
    </row>
    <row r="490" spans="1:2" x14ac:dyDescent="0.25">
      <c r="A490" s="54">
        <v>720021772177</v>
      </c>
      <c r="B490" s="55" t="s">
        <v>596</v>
      </c>
    </row>
    <row r="491" spans="1:2" x14ac:dyDescent="0.25">
      <c r="A491" s="54">
        <v>720021812181</v>
      </c>
      <c r="B491" s="55" t="s">
        <v>597</v>
      </c>
    </row>
    <row r="492" spans="1:2" x14ac:dyDescent="0.25">
      <c r="A492" s="54">
        <v>720021902190</v>
      </c>
      <c r="B492" s="55" t="s">
        <v>598</v>
      </c>
    </row>
    <row r="493" spans="1:2" x14ac:dyDescent="0.25">
      <c r="A493" s="54">
        <v>720021912191</v>
      </c>
      <c r="B493" s="55" t="s">
        <v>599</v>
      </c>
    </row>
    <row r="494" spans="1:2" x14ac:dyDescent="0.25">
      <c r="A494" s="54">
        <v>720021942194</v>
      </c>
      <c r="B494" s="55" t="s">
        <v>600</v>
      </c>
    </row>
    <row r="495" spans="1:2" x14ac:dyDescent="0.25">
      <c r="A495" s="54">
        <v>720021992199</v>
      </c>
      <c r="B495" s="55" t="s">
        <v>601</v>
      </c>
    </row>
    <row r="496" spans="1:2" x14ac:dyDescent="0.25">
      <c r="A496" s="54">
        <v>720022072207</v>
      </c>
      <c r="B496" s="55" t="s">
        <v>602</v>
      </c>
    </row>
    <row r="497" spans="1:2" x14ac:dyDescent="0.25">
      <c r="A497" s="54">
        <v>720022082208</v>
      </c>
      <c r="B497" s="55" t="s">
        <v>603</v>
      </c>
    </row>
    <row r="498" spans="1:2" x14ac:dyDescent="0.25">
      <c r="A498" s="54">
        <v>720022142214</v>
      </c>
      <c r="B498" s="55" t="s">
        <v>604</v>
      </c>
    </row>
    <row r="499" spans="1:2" x14ac:dyDescent="0.25">
      <c r="A499" s="54">
        <v>720022202220</v>
      </c>
      <c r="B499" s="55" t="s">
        <v>605</v>
      </c>
    </row>
    <row r="500" spans="1:2" x14ac:dyDescent="0.25">
      <c r="A500" s="54">
        <v>720022232223</v>
      </c>
      <c r="B500" s="55" t="s">
        <v>606</v>
      </c>
    </row>
    <row r="501" spans="1:2" x14ac:dyDescent="0.25">
      <c r="A501" s="54">
        <v>720022242224</v>
      </c>
      <c r="B501" s="56" t="s">
        <v>607</v>
      </c>
    </row>
    <row r="502" spans="1:2" x14ac:dyDescent="0.25">
      <c r="A502" s="54">
        <v>720022262226</v>
      </c>
      <c r="B502" s="55" t="s">
        <v>608</v>
      </c>
    </row>
    <row r="503" spans="1:2" x14ac:dyDescent="0.25">
      <c r="A503" s="54">
        <v>720022362236</v>
      </c>
      <c r="B503" s="55" t="s">
        <v>609</v>
      </c>
    </row>
    <row r="504" spans="1:2" x14ac:dyDescent="0.25">
      <c r="A504" s="54">
        <v>720022422242</v>
      </c>
      <c r="B504" s="55" t="s">
        <v>610</v>
      </c>
    </row>
    <row r="505" spans="1:2" x14ac:dyDescent="0.25">
      <c r="A505" s="54">
        <v>720022502250</v>
      </c>
      <c r="B505" s="55" t="s">
        <v>611</v>
      </c>
    </row>
    <row r="506" spans="1:2" x14ac:dyDescent="0.25">
      <c r="A506" s="54">
        <v>720022602260</v>
      </c>
      <c r="B506" s="55" t="s">
        <v>612</v>
      </c>
    </row>
    <row r="507" spans="1:2" x14ac:dyDescent="0.25">
      <c r="A507" s="54">
        <v>720022612261</v>
      </c>
      <c r="B507" s="55" t="s">
        <v>613</v>
      </c>
    </row>
    <row r="508" spans="1:2" x14ac:dyDescent="0.25">
      <c r="A508" s="54">
        <v>720022772277</v>
      </c>
      <c r="B508" s="55" t="s">
        <v>614</v>
      </c>
    </row>
    <row r="509" spans="1:2" x14ac:dyDescent="0.25">
      <c r="A509" s="54">
        <v>720022872287</v>
      </c>
      <c r="B509" s="55" t="s">
        <v>615</v>
      </c>
    </row>
    <row r="510" spans="1:2" x14ac:dyDescent="0.25">
      <c r="A510" s="54">
        <v>720023002300</v>
      </c>
      <c r="B510" s="56" t="s">
        <v>616</v>
      </c>
    </row>
    <row r="511" spans="1:2" x14ac:dyDescent="0.25">
      <c r="A511" s="54">
        <v>720023012301</v>
      </c>
      <c r="B511" s="55" t="s">
        <v>617</v>
      </c>
    </row>
    <row r="512" spans="1:2" x14ac:dyDescent="0.25">
      <c r="A512" s="54">
        <v>720023282328</v>
      </c>
      <c r="B512" s="56" t="s">
        <v>618</v>
      </c>
    </row>
    <row r="513" spans="1:2" x14ac:dyDescent="0.25">
      <c r="A513" s="54">
        <v>720023292329</v>
      </c>
      <c r="B513" s="55" t="s">
        <v>619</v>
      </c>
    </row>
    <row r="514" spans="1:2" x14ac:dyDescent="0.25">
      <c r="A514" s="54">
        <v>720023302330</v>
      </c>
      <c r="B514" s="55" t="s">
        <v>620</v>
      </c>
    </row>
    <row r="515" spans="1:2" x14ac:dyDescent="0.25">
      <c r="A515" s="54">
        <v>720023332333</v>
      </c>
      <c r="B515" s="55" t="s">
        <v>621</v>
      </c>
    </row>
    <row r="516" spans="1:2" x14ac:dyDescent="0.25">
      <c r="A516" s="54">
        <v>720023342334</v>
      </c>
      <c r="B516" s="55" t="s">
        <v>622</v>
      </c>
    </row>
    <row r="517" spans="1:2" x14ac:dyDescent="0.25">
      <c r="A517" s="54">
        <v>720023352335</v>
      </c>
      <c r="B517" s="55" t="s">
        <v>623</v>
      </c>
    </row>
    <row r="518" spans="1:2" x14ac:dyDescent="0.25">
      <c r="A518" s="54">
        <v>730010041004</v>
      </c>
      <c r="B518" s="55" t="s">
        <v>624</v>
      </c>
    </row>
    <row r="519" spans="1:2" x14ac:dyDescent="0.25">
      <c r="A519" s="54">
        <v>730010081008</v>
      </c>
      <c r="B519" s="55" t="s">
        <v>625</v>
      </c>
    </row>
    <row r="520" spans="1:2" x14ac:dyDescent="0.25">
      <c r="A520" s="54">
        <v>730010121012</v>
      </c>
      <c r="B520" s="55" t="s">
        <v>626</v>
      </c>
    </row>
    <row r="521" spans="1:2" x14ac:dyDescent="0.25">
      <c r="A521" s="54">
        <v>740510043760</v>
      </c>
      <c r="B521" s="55" t="s">
        <v>627</v>
      </c>
    </row>
    <row r="522" spans="1:2" x14ac:dyDescent="0.25">
      <c r="A522" s="54">
        <v>740520613759</v>
      </c>
      <c r="B522" s="56" t="s">
        <v>628</v>
      </c>
    </row>
    <row r="523" spans="1:2" x14ac:dyDescent="0.25">
      <c r="A523" s="54">
        <v>740521513181</v>
      </c>
      <c r="B523" s="56" t="s">
        <v>718</v>
      </c>
    </row>
    <row r="524" spans="1:2" x14ac:dyDescent="0.25">
      <c r="A524" s="54">
        <v>740521514213</v>
      </c>
      <c r="B524" s="55" t="s">
        <v>629</v>
      </c>
    </row>
    <row r="525" spans="1:2" x14ac:dyDescent="0.25">
      <c r="A525" s="54">
        <v>740522423489</v>
      </c>
      <c r="B525" s="55" t="s">
        <v>630</v>
      </c>
    </row>
    <row r="526" spans="1:2" x14ac:dyDescent="0.25">
      <c r="A526" s="54">
        <v>741320163508</v>
      </c>
      <c r="B526" s="55" t="s">
        <v>631</v>
      </c>
    </row>
    <row r="527" spans="1:2" x14ac:dyDescent="0.25">
      <c r="A527" s="54">
        <v>741320184736</v>
      </c>
      <c r="B527" s="55" t="s">
        <v>632</v>
      </c>
    </row>
    <row r="528" spans="1:2" x14ac:dyDescent="0.25">
      <c r="A528" s="54">
        <v>741320323511</v>
      </c>
      <c r="B528" s="56" t="s">
        <v>633</v>
      </c>
    </row>
    <row r="529" spans="1:2" x14ac:dyDescent="0.25">
      <c r="A529" s="54">
        <v>741320343513</v>
      </c>
      <c r="B529" s="55" t="s">
        <v>634</v>
      </c>
    </row>
    <row r="530" spans="1:2" x14ac:dyDescent="0.25">
      <c r="A530" s="54">
        <v>741320363533</v>
      </c>
      <c r="B530" s="56" t="s">
        <v>635</v>
      </c>
    </row>
    <row r="531" spans="1:2" x14ac:dyDescent="0.25">
      <c r="A531" s="54">
        <v>741320543517</v>
      </c>
      <c r="B531" s="55" t="s">
        <v>636</v>
      </c>
    </row>
    <row r="532" spans="1:2" x14ac:dyDescent="0.25">
      <c r="A532" s="54">
        <v>741320613516</v>
      </c>
      <c r="B532" s="55" t="s">
        <v>637</v>
      </c>
    </row>
    <row r="533" spans="1:2" x14ac:dyDescent="0.25">
      <c r="A533" s="54">
        <v>741320953521</v>
      </c>
      <c r="B533" s="55" t="s">
        <v>638</v>
      </c>
    </row>
    <row r="534" spans="1:2" x14ac:dyDescent="0.25">
      <c r="A534" s="54">
        <v>741320973519</v>
      </c>
      <c r="B534" s="55" t="s">
        <v>639</v>
      </c>
    </row>
    <row r="535" spans="1:2" x14ac:dyDescent="0.25">
      <c r="A535" s="54">
        <v>741321233525</v>
      </c>
      <c r="B535" s="55" t="s">
        <v>640</v>
      </c>
    </row>
    <row r="536" spans="1:2" x14ac:dyDescent="0.25">
      <c r="A536" s="54">
        <v>741321323576</v>
      </c>
      <c r="B536" s="55" t="s">
        <v>641</v>
      </c>
    </row>
    <row r="537" spans="1:2" x14ac:dyDescent="0.25">
      <c r="A537" s="54">
        <v>741321343527</v>
      </c>
      <c r="B537" s="55" t="s">
        <v>642</v>
      </c>
    </row>
    <row r="538" spans="1:2" x14ac:dyDescent="0.25">
      <c r="A538" s="54">
        <v>741321343583</v>
      </c>
      <c r="B538" s="55" t="s">
        <v>643</v>
      </c>
    </row>
    <row r="539" spans="1:2" x14ac:dyDescent="0.25">
      <c r="A539" s="54">
        <v>741321513649</v>
      </c>
      <c r="B539" s="55" t="s">
        <v>644</v>
      </c>
    </row>
    <row r="540" spans="1:2" x14ac:dyDescent="0.25">
      <c r="A540" s="54">
        <v>741321514164</v>
      </c>
      <c r="B540" s="55" t="s">
        <v>645</v>
      </c>
    </row>
    <row r="541" spans="1:2" x14ac:dyDescent="0.25">
      <c r="A541" s="54">
        <v>741321523490</v>
      </c>
      <c r="B541" s="55" t="s">
        <v>646</v>
      </c>
    </row>
    <row r="542" spans="1:2" x14ac:dyDescent="0.25">
      <c r="A542" s="54">
        <v>741321523530</v>
      </c>
      <c r="B542" s="55" t="s">
        <v>647</v>
      </c>
    </row>
    <row r="543" spans="1:2" x14ac:dyDescent="0.25">
      <c r="A543" s="54">
        <v>741321524150</v>
      </c>
      <c r="B543" s="55" t="s">
        <v>648</v>
      </c>
    </row>
    <row r="544" spans="1:2" x14ac:dyDescent="0.25">
      <c r="A544" s="54">
        <v>741321623531</v>
      </c>
      <c r="B544" s="55" t="s">
        <v>649</v>
      </c>
    </row>
    <row r="545" spans="1:2" x14ac:dyDescent="0.25">
      <c r="A545" s="54">
        <v>741321773535</v>
      </c>
      <c r="B545" s="55" t="s">
        <v>650</v>
      </c>
    </row>
    <row r="546" spans="1:2" x14ac:dyDescent="0.25">
      <c r="A546" s="54">
        <v>741321813538</v>
      </c>
      <c r="B546" s="55" t="s">
        <v>651</v>
      </c>
    </row>
    <row r="547" spans="1:2" x14ac:dyDescent="0.25">
      <c r="A547" s="54">
        <v>741321993542</v>
      </c>
      <c r="B547" s="55" t="s">
        <v>652</v>
      </c>
    </row>
    <row r="548" spans="1:2" x14ac:dyDescent="0.25">
      <c r="A548" s="54">
        <v>741322073545</v>
      </c>
      <c r="B548" s="55" t="s">
        <v>653</v>
      </c>
    </row>
    <row r="549" spans="1:2" x14ac:dyDescent="0.25">
      <c r="A549" s="54">
        <v>741322083546</v>
      </c>
      <c r="B549" s="55" t="s">
        <v>654</v>
      </c>
    </row>
    <row r="550" spans="1:2" x14ac:dyDescent="0.25">
      <c r="A550" s="54">
        <v>741322204738</v>
      </c>
      <c r="B550" s="55" t="s">
        <v>655</v>
      </c>
    </row>
    <row r="551" spans="1:2" x14ac:dyDescent="0.25">
      <c r="A551" s="54">
        <v>741322233549</v>
      </c>
      <c r="B551" s="55" t="s">
        <v>656</v>
      </c>
    </row>
    <row r="552" spans="1:2" x14ac:dyDescent="0.25">
      <c r="A552" s="54">
        <v>741322423887</v>
      </c>
      <c r="B552" s="55" t="s">
        <v>657</v>
      </c>
    </row>
    <row r="553" spans="1:2" x14ac:dyDescent="0.25">
      <c r="A553" s="57">
        <v>741322603555</v>
      </c>
      <c r="B553" s="56" t="s">
        <v>658</v>
      </c>
    </row>
    <row r="554" spans="1:2" x14ac:dyDescent="0.25">
      <c r="A554" s="54">
        <v>741322613556</v>
      </c>
      <c r="B554" s="55" t="s">
        <v>659</v>
      </c>
    </row>
    <row r="555" spans="1:2" x14ac:dyDescent="0.25">
      <c r="A555" s="54">
        <v>741322773562</v>
      </c>
      <c r="B555" s="55" t="s">
        <v>660</v>
      </c>
    </row>
    <row r="556" spans="1:2" x14ac:dyDescent="0.25">
      <c r="A556" s="57">
        <v>750020133042</v>
      </c>
      <c r="B556" s="56" t="s">
        <v>661</v>
      </c>
    </row>
    <row r="557" spans="1:2" x14ac:dyDescent="0.25">
      <c r="A557" s="57">
        <v>750020164374</v>
      </c>
      <c r="B557" s="56" t="s">
        <v>662</v>
      </c>
    </row>
    <row r="558" spans="1:2" x14ac:dyDescent="0.25">
      <c r="A558" s="54">
        <v>750020364345</v>
      </c>
      <c r="B558" s="55" t="s">
        <v>663</v>
      </c>
    </row>
    <row r="559" spans="1:2" x14ac:dyDescent="0.25">
      <c r="A559" s="54">
        <v>750020364378</v>
      </c>
      <c r="B559" s="55" t="s">
        <v>664</v>
      </c>
    </row>
    <row r="560" spans="1:2" x14ac:dyDescent="0.25">
      <c r="A560" s="57">
        <v>750020842085</v>
      </c>
      <c r="B560" s="56" t="s">
        <v>665</v>
      </c>
    </row>
    <row r="561" spans="1:2" x14ac:dyDescent="0.25">
      <c r="A561" s="54">
        <v>750021234361</v>
      </c>
      <c r="B561" s="55" t="s">
        <v>666</v>
      </c>
    </row>
    <row r="562" spans="1:2" x14ac:dyDescent="0.25">
      <c r="A562" s="54">
        <v>750021344382</v>
      </c>
      <c r="B562" s="55" t="s">
        <v>667</v>
      </c>
    </row>
    <row r="563" spans="1:2" x14ac:dyDescent="0.25">
      <c r="A563" s="57">
        <v>750021774383</v>
      </c>
      <c r="B563" s="56" t="s">
        <v>668</v>
      </c>
    </row>
    <row r="564" spans="1:2" x14ac:dyDescent="0.25">
      <c r="A564" s="54">
        <v>750022074359</v>
      </c>
      <c r="B564" s="55" t="s">
        <v>669</v>
      </c>
    </row>
    <row r="565" spans="1:2" x14ac:dyDescent="0.25">
      <c r="A565" s="57">
        <v>750022082209</v>
      </c>
      <c r="B565" s="56" t="s">
        <v>670</v>
      </c>
    </row>
    <row r="566" spans="1:2" ht="25.5" x14ac:dyDescent="0.25">
      <c r="A566" s="54">
        <v>750022424274</v>
      </c>
      <c r="B566" s="55" t="s">
        <v>671</v>
      </c>
    </row>
    <row r="567" spans="1:2" x14ac:dyDescent="0.25">
      <c r="A567" s="54">
        <v>750022613688</v>
      </c>
      <c r="B567" s="55" t="s">
        <v>672</v>
      </c>
    </row>
    <row r="568" spans="1:2" ht="25.5" x14ac:dyDescent="0.25">
      <c r="A568" s="54">
        <v>750023004275</v>
      </c>
      <c r="B568" s="55" t="s">
        <v>673</v>
      </c>
    </row>
    <row r="569" spans="1:2" x14ac:dyDescent="0.25">
      <c r="A569" s="54">
        <v>750023004376</v>
      </c>
      <c r="B569" s="55" t="s">
        <v>674</v>
      </c>
    </row>
    <row r="570" spans="1:2" x14ac:dyDescent="0.25">
      <c r="A570" s="54">
        <v>750023014377</v>
      </c>
      <c r="B570" s="55" t="s">
        <v>675</v>
      </c>
    </row>
    <row r="571" spans="1:2" x14ac:dyDescent="0.25">
      <c r="A571" s="54">
        <v>759999999999</v>
      </c>
      <c r="B571" s="55" t="s">
        <v>720</v>
      </c>
    </row>
    <row r="572" spans="1:2" x14ac:dyDescent="0.25">
      <c r="A572" s="54">
        <v>771320135242</v>
      </c>
      <c r="B572" s="55" t="s">
        <v>676</v>
      </c>
    </row>
    <row r="573" spans="1:2" x14ac:dyDescent="0.25">
      <c r="A573" s="54">
        <v>771320135248</v>
      </c>
      <c r="B573" s="55" t="s">
        <v>677</v>
      </c>
    </row>
    <row r="574" spans="1:2" x14ac:dyDescent="0.25">
      <c r="A574" s="54">
        <v>771322425370</v>
      </c>
      <c r="B574" s="55" t="s">
        <v>678</v>
      </c>
    </row>
    <row r="575" spans="1:2" x14ac:dyDescent="0.25">
      <c r="A575" s="54">
        <v>771322425374</v>
      </c>
      <c r="B575" s="55" t="s">
        <v>679</v>
      </c>
    </row>
    <row r="576" spans="1:2" x14ac:dyDescent="0.25">
      <c r="A576" s="54">
        <v>771323344771</v>
      </c>
      <c r="B576" s="55" t="s">
        <v>680</v>
      </c>
    </row>
    <row r="577" spans="1:2" x14ac:dyDescent="0.25">
      <c r="A577" s="54">
        <v>750022504364</v>
      </c>
      <c r="B577" s="55" t="s">
        <v>719</v>
      </c>
    </row>
    <row r="578" spans="1:2" x14ac:dyDescent="0.25">
      <c r="A578" s="54">
        <v>771323344772</v>
      </c>
      <c r="B578" s="55" t="s">
        <v>681</v>
      </c>
    </row>
    <row r="580" spans="1:2" x14ac:dyDescent="0.25">
      <c r="B580" s="55"/>
    </row>
  </sheetData>
  <sheetProtection algorithmName="SHA-512" hashValue="oigZq3FbRjuehqUd1nx6WqlPrLNIbxg5vPz2c0x8dElOtaoGQtK2fyL0PoBjCRkXWh2cp1UKiyBd+JIYskjlJA==" saltValue="3lpZNhUJFAMdFuYcu+tX/g=="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58AEA-6F0D-4A36-98DD-78D78B46189F}">
  <sheetPr>
    <tabColor theme="4" tint="-0.499984740745262"/>
  </sheetPr>
  <dimension ref="A1:J116"/>
  <sheetViews>
    <sheetView showGridLines="0" view="pageBreakPreview" zoomScale="90" zoomScaleNormal="90" zoomScaleSheetLayoutView="90" workbookViewId="0">
      <pane ySplit="4" topLeftCell="A5" activePane="bottomLeft" state="frozen"/>
      <selection activeCell="D22" sqref="D22"/>
      <selection pane="bottomLeft" activeCell="C40" sqref="C40"/>
    </sheetView>
  </sheetViews>
  <sheetFormatPr defaultColWidth="9.140625" defaultRowHeight="12.75" x14ac:dyDescent="0.2"/>
  <cols>
    <col min="1" max="1" width="3.7109375" style="5" bestFit="1" customWidth="1"/>
    <col min="2" max="2" width="16.5703125" style="1" customWidth="1"/>
    <col min="3" max="3" width="85" style="16" customWidth="1"/>
    <col min="4" max="9" width="14.7109375" style="7" customWidth="1"/>
    <col min="10" max="16384" width="9.140625" style="1"/>
  </cols>
  <sheetData>
    <row r="1" spans="1:9" ht="23.25" x14ac:dyDescent="0.35">
      <c r="A1" s="351" t="str">
        <f>'Α0.Στοιχεία Φορέα'!C2</f>
        <v/>
      </c>
    </row>
    <row r="2" spans="1:9" ht="15.75" x14ac:dyDescent="0.2">
      <c r="A2" s="64" t="str">
        <f>'Α0.Στοιχεία Φορέα'!$C$2&amp;" - "&amp;"Πίνακας A1: Έσοδα - Δαπάνες ΟΤΑ κατά μείζονα κατηγορία (Τακτικός προϋπολογισμός και ΠΔΕ, ΤΑΑ &amp;λοιπά εργαλεία)"</f>
        <v xml:space="preserve"> - Πίνακας A1: Έσοδα - Δαπάνες ΟΤΑ κατά μείζονα κατηγορία (Τακτικός προϋπολογισμός και ΠΔΕ, ΤΑΑ &amp;λοιπά εργαλεία)</v>
      </c>
      <c r="B2" s="65"/>
      <c r="C2" s="350"/>
      <c r="D2" s="65"/>
      <c r="E2" s="65"/>
      <c r="F2" s="65"/>
      <c r="G2" s="65"/>
      <c r="H2" s="65"/>
      <c r="I2" s="66"/>
    </row>
    <row r="3" spans="1:9" x14ac:dyDescent="0.2">
      <c r="A3" s="159"/>
      <c r="B3" s="160"/>
      <c r="C3" s="161"/>
      <c r="D3" s="114">
        <v>2024</v>
      </c>
      <c r="E3" s="114">
        <v>2025</v>
      </c>
      <c r="F3" s="114">
        <v>2026</v>
      </c>
      <c r="G3" s="114">
        <v>2027</v>
      </c>
      <c r="H3" s="114">
        <v>2028</v>
      </c>
      <c r="I3" s="114">
        <v>2029</v>
      </c>
    </row>
    <row r="4" spans="1:9" ht="33.75" x14ac:dyDescent="0.2">
      <c r="A4" s="162" t="s">
        <v>0</v>
      </c>
      <c r="B4" s="163" t="s">
        <v>1</v>
      </c>
      <c r="C4" s="165" t="s">
        <v>2</v>
      </c>
      <c r="D4" s="116" t="s">
        <v>3</v>
      </c>
      <c r="E4" s="116" t="s">
        <v>4</v>
      </c>
      <c r="F4" s="116" t="s">
        <v>5</v>
      </c>
      <c r="G4" s="116" t="s">
        <v>5</v>
      </c>
      <c r="H4" s="116" t="s">
        <v>5</v>
      </c>
      <c r="I4" s="116" t="s">
        <v>5</v>
      </c>
    </row>
    <row r="5" spans="1:9" x14ac:dyDescent="0.2">
      <c r="A5" s="96" t="s">
        <v>6</v>
      </c>
      <c r="B5" s="96" t="s">
        <v>7</v>
      </c>
      <c r="C5" s="96"/>
      <c r="D5" s="32">
        <f t="shared" ref="D5:I5" si="0">D6+D9+D10+D16+D17+D20+D21+D22</f>
        <v>0</v>
      </c>
      <c r="E5" s="32">
        <f t="shared" si="0"/>
        <v>0</v>
      </c>
      <c r="F5" s="32">
        <f t="shared" si="0"/>
        <v>0</v>
      </c>
      <c r="G5" s="32">
        <f t="shared" si="0"/>
        <v>0</v>
      </c>
      <c r="H5" s="32">
        <f t="shared" si="0"/>
        <v>0</v>
      </c>
      <c r="I5" s="32">
        <f t="shared" si="0"/>
        <v>0</v>
      </c>
    </row>
    <row r="6" spans="1:9" x14ac:dyDescent="0.2">
      <c r="A6" s="117">
        <v>1</v>
      </c>
      <c r="B6" s="118">
        <v>11</v>
      </c>
      <c r="C6" s="119" t="s">
        <v>63</v>
      </c>
      <c r="D6" s="120">
        <f>'Α1.1. Τακτικός προϋπ.'!D6+'Α1.2. ΠΔΕ, ΤΑΑ &amp; λοιπά εργαλεία'!D6</f>
        <v>0</v>
      </c>
      <c r="E6" s="120">
        <f>'Α1.1. Τακτικός προϋπ.'!E6+'Α1.2. ΠΔΕ, ΤΑΑ &amp; λοιπά εργαλεία'!E6</f>
        <v>0</v>
      </c>
      <c r="F6" s="120">
        <f>'Α1.1. Τακτικός προϋπ.'!F6+'Α1.2. ΠΔΕ, ΤΑΑ &amp; λοιπά εργαλεία'!F6</f>
        <v>0</v>
      </c>
      <c r="G6" s="120">
        <f>'Α1.1. Τακτικός προϋπ.'!G6+'Α1.2. ΠΔΕ, ΤΑΑ &amp; λοιπά εργαλεία'!G6</f>
        <v>0</v>
      </c>
      <c r="H6" s="120">
        <f>'Α1.1. Τακτικός προϋπ.'!H6+'Α1.2. ΠΔΕ, ΤΑΑ &amp; λοιπά εργαλεία'!H6</f>
        <v>0</v>
      </c>
      <c r="I6" s="120">
        <f>'Α1.1. Τακτικός προϋπ.'!I6+'Α1.2. ΠΔΕ, ΤΑΑ &amp; λοιπά εργαλεία'!I6</f>
        <v>0</v>
      </c>
    </row>
    <row r="7" spans="1:9" x14ac:dyDescent="0.2">
      <c r="A7" s="121"/>
      <c r="B7" s="122">
        <v>111</v>
      </c>
      <c r="C7" s="123" t="s">
        <v>8</v>
      </c>
      <c r="D7" s="124">
        <f>'Α1.1. Τακτικός προϋπ.'!D7+'Α1.2. ΠΔΕ, ΤΑΑ &amp; λοιπά εργαλεία'!D7</f>
        <v>0</v>
      </c>
      <c r="E7" s="124">
        <f>'Α1.1. Τακτικός προϋπ.'!E7+'Α1.2. ΠΔΕ, ΤΑΑ &amp; λοιπά εργαλεία'!E7</f>
        <v>0</v>
      </c>
      <c r="F7" s="124">
        <f>'Α1.1. Τακτικός προϋπ.'!F7+'Α1.2. ΠΔΕ, ΤΑΑ &amp; λοιπά εργαλεία'!F7</f>
        <v>0</v>
      </c>
      <c r="G7" s="124">
        <f>'Α1.1. Τακτικός προϋπ.'!G7+'Α1.2. ΠΔΕ, ΤΑΑ &amp; λοιπά εργαλεία'!G7</f>
        <v>0</v>
      </c>
      <c r="H7" s="124">
        <f>'Α1.1. Τακτικός προϋπ.'!H7+'Α1.2. ΠΔΕ, ΤΑΑ &amp; λοιπά εργαλεία'!H7</f>
        <v>0</v>
      </c>
      <c r="I7" s="124">
        <f>'Α1.1. Τακτικός προϋπ.'!I7+'Α1.2. ΠΔΕ, ΤΑΑ &amp; λοιπά εργαλεία'!I7</f>
        <v>0</v>
      </c>
    </row>
    <row r="8" spans="1:9" x14ac:dyDescent="0.2">
      <c r="A8" s="121"/>
      <c r="B8" s="122">
        <v>113</v>
      </c>
      <c r="C8" s="123" t="s">
        <v>9</v>
      </c>
      <c r="D8" s="124">
        <f>'Α1.1. Τακτικός προϋπ.'!D8+'Α1.2. ΠΔΕ, ΤΑΑ &amp; λοιπά εργαλεία'!D8</f>
        <v>0</v>
      </c>
      <c r="E8" s="124">
        <f>'Α1.1. Τακτικός προϋπ.'!E8+'Α1.2. ΠΔΕ, ΤΑΑ &amp; λοιπά εργαλεία'!E8</f>
        <v>0</v>
      </c>
      <c r="F8" s="124">
        <f>'Α1.1. Τακτικός προϋπ.'!F8+'Α1.2. ΠΔΕ, ΤΑΑ &amp; λοιπά εργαλεία'!F8</f>
        <v>0</v>
      </c>
      <c r="G8" s="124">
        <f>'Α1.1. Τακτικός προϋπ.'!G8+'Α1.2. ΠΔΕ, ΤΑΑ &amp; λοιπά εργαλεία'!G8</f>
        <v>0</v>
      </c>
      <c r="H8" s="124">
        <f>'Α1.1. Τακτικός προϋπ.'!H8+'Α1.2. ΠΔΕ, ΤΑΑ &amp; λοιπά εργαλεία'!H8</f>
        <v>0</v>
      </c>
      <c r="I8" s="124">
        <f>'Α1.1. Τακτικός προϋπ.'!I8+'Α1.2. ΠΔΕ, ΤΑΑ &amp; λοιπά εργαλεία'!I8</f>
        <v>0</v>
      </c>
    </row>
    <row r="9" spans="1:9" x14ac:dyDescent="0.2">
      <c r="A9" s="117">
        <v>2</v>
      </c>
      <c r="B9" s="118">
        <v>12</v>
      </c>
      <c r="C9" s="119" t="s">
        <v>10</v>
      </c>
      <c r="D9" s="120">
        <f>'Α1.1. Τακτικός προϋπ.'!D9+'Α1.2. ΠΔΕ, ΤΑΑ &amp; λοιπά εργαλεία'!D9</f>
        <v>0</v>
      </c>
      <c r="E9" s="120">
        <f>'Α1.1. Τακτικός προϋπ.'!E9+'Α1.2. ΠΔΕ, ΤΑΑ &amp; λοιπά εργαλεία'!E9</f>
        <v>0</v>
      </c>
      <c r="F9" s="120">
        <f>'Α1.1. Τακτικός προϋπ.'!F9+'Α1.2. ΠΔΕ, ΤΑΑ &amp; λοιπά εργαλεία'!F9</f>
        <v>0</v>
      </c>
      <c r="G9" s="120">
        <f>'Α1.1. Τακτικός προϋπ.'!G9+'Α1.2. ΠΔΕ, ΤΑΑ &amp; λοιπά εργαλεία'!G9</f>
        <v>0</v>
      </c>
      <c r="H9" s="120">
        <f>'Α1.1. Τακτικός προϋπ.'!H9+'Α1.2. ΠΔΕ, ΤΑΑ &amp; λοιπά εργαλεία'!H9</f>
        <v>0</v>
      </c>
      <c r="I9" s="120">
        <f>'Α1.1. Τακτικός προϋπ.'!I9+'Α1.2. ΠΔΕ, ΤΑΑ &amp; λοιπά εργαλεία'!I9</f>
        <v>0</v>
      </c>
    </row>
    <row r="10" spans="1:9" x14ac:dyDescent="0.2">
      <c r="A10" s="117">
        <v>3</v>
      </c>
      <c r="B10" s="118">
        <v>13</v>
      </c>
      <c r="C10" s="119" t="s">
        <v>11</v>
      </c>
      <c r="D10" s="120">
        <f>'Α1.1. Τακτικός προϋπ.'!D10+'Α1.2. ΠΔΕ, ΤΑΑ &amp; λοιπά εργαλεία'!D10</f>
        <v>0</v>
      </c>
      <c r="E10" s="120">
        <f>'Α1.1. Τακτικός προϋπ.'!E10+'Α1.2. ΠΔΕ, ΤΑΑ &amp; λοιπά εργαλεία'!E10</f>
        <v>0</v>
      </c>
      <c r="F10" s="120">
        <f>'Α1.1. Τακτικός προϋπ.'!F10+'Α1.2. ΠΔΕ, ΤΑΑ &amp; λοιπά εργαλεία'!F10</f>
        <v>0</v>
      </c>
      <c r="G10" s="120">
        <f>'Α1.1. Τακτικός προϋπ.'!G10+'Α1.2. ΠΔΕ, ΤΑΑ &amp; λοιπά εργαλεία'!G10</f>
        <v>0</v>
      </c>
      <c r="H10" s="120">
        <f>'Α1.1. Τακτικός προϋπ.'!H10+'Α1.2. ΠΔΕ, ΤΑΑ &amp; λοιπά εργαλεία'!H10</f>
        <v>0</v>
      </c>
      <c r="I10" s="120">
        <f>'Α1.1. Τακτικός προϋπ.'!I10+'Α1.2. ΠΔΕ, ΤΑΑ &amp; λοιπά εργαλεία'!I10</f>
        <v>0</v>
      </c>
    </row>
    <row r="11" spans="1:9" x14ac:dyDescent="0.2">
      <c r="A11" s="121"/>
      <c r="B11" s="125">
        <v>13101</v>
      </c>
      <c r="C11" s="123" t="s">
        <v>88</v>
      </c>
      <c r="D11" s="124">
        <f>'Α1.1. Τακτικός προϋπ.'!D11+'Α1.2. ΠΔΕ, ΤΑΑ &amp; λοιπά εργαλεία'!D11</f>
        <v>0</v>
      </c>
      <c r="E11" s="124">
        <f>'Α1.1. Τακτικός προϋπ.'!E11+'Α1.2. ΠΔΕ, ΤΑΑ &amp; λοιπά εργαλεία'!E11</f>
        <v>0</v>
      </c>
      <c r="F11" s="124">
        <f>'Α1.1. Τακτικός προϋπ.'!F11+'Α1.2. ΠΔΕ, ΤΑΑ &amp; λοιπά εργαλεία'!F11</f>
        <v>0</v>
      </c>
      <c r="G11" s="124">
        <f>'Α1.1. Τακτικός προϋπ.'!G11+'Α1.2. ΠΔΕ, ΤΑΑ &amp; λοιπά εργαλεία'!G11</f>
        <v>0</v>
      </c>
      <c r="H11" s="124">
        <f>'Α1.1. Τακτικός προϋπ.'!H11+'Α1.2. ΠΔΕ, ΤΑΑ &amp; λοιπά εργαλεία'!H11</f>
        <v>0</v>
      </c>
      <c r="I11" s="124">
        <f>'Α1.1. Τακτικός προϋπ.'!I11+'Α1.2. ΠΔΕ, ΤΑΑ &amp; λοιπά εργαλεία'!I11</f>
        <v>0</v>
      </c>
    </row>
    <row r="12" spans="1:9" x14ac:dyDescent="0.2">
      <c r="A12" s="121"/>
      <c r="B12" s="125">
        <v>13401</v>
      </c>
      <c r="C12" s="126" t="s">
        <v>89</v>
      </c>
      <c r="D12" s="124">
        <f>'Α1.1. Τακτικός προϋπ.'!D12+'Α1.2. ΠΔΕ, ΤΑΑ &amp; λοιπά εργαλεία'!D12</f>
        <v>0</v>
      </c>
      <c r="E12" s="124">
        <f>'Α1.1. Τακτικός προϋπ.'!E12+'Α1.2. ΠΔΕ, ΤΑΑ &amp; λοιπά εργαλεία'!E12</f>
        <v>0</v>
      </c>
      <c r="F12" s="124">
        <f>'Α1.1. Τακτικός προϋπ.'!F12+'Α1.2. ΠΔΕ, ΤΑΑ &amp; λοιπά εργαλεία'!F12</f>
        <v>0</v>
      </c>
      <c r="G12" s="124">
        <f>'Α1.1. Τακτικός προϋπ.'!G12+'Α1.2. ΠΔΕ, ΤΑΑ &amp; λοιπά εργαλεία'!G12</f>
        <v>0</v>
      </c>
      <c r="H12" s="124">
        <f>'Α1.1. Τακτικός προϋπ.'!H12+'Α1.2. ΠΔΕ, ΤΑΑ &amp; λοιπά εργαλεία'!H12</f>
        <v>0</v>
      </c>
      <c r="I12" s="124">
        <f>'Α1.1. Τακτικός προϋπ.'!I12+'Α1.2. ΠΔΕ, ΤΑΑ &amp; λοιπά εργαλεία'!I12</f>
        <v>0</v>
      </c>
    </row>
    <row r="13" spans="1:9" x14ac:dyDescent="0.2">
      <c r="A13" s="121"/>
      <c r="B13" s="125">
        <v>13104</v>
      </c>
      <c r="C13" s="126" t="s">
        <v>12</v>
      </c>
      <c r="D13" s="124">
        <f>'Α1.1. Τακτικός προϋπ.'!D13+'Α1.2. ΠΔΕ, ΤΑΑ &amp; λοιπά εργαλεία'!D13</f>
        <v>0</v>
      </c>
      <c r="E13" s="124">
        <f>'Α1.1. Τακτικός προϋπ.'!E13+'Α1.2. ΠΔΕ, ΤΑΑ &amp; λοιπά εργαλεία'!E13</f>
        <v>0</v>
      </c>
      <c r="F13" s="124">
        <f>'Α1.1. Τακτικός προϋπ.'!F13+'Α1.2. ΠΔΕ, ΤΑΑ &amp; λοιπά εργαλεία'!F13</f>
        <v>0</v>
      </c>
      <c r="G13" s="124">
        <f>'Α1.1. Τακτικός προϋπ.'!G13+'Α1.2. ΠΔΕ, ΤΑΑ &amp; λοιπά εργαλεία'!G13</f>
        <v>0</v>
      </c>
      <c r="H13" s="124">
        <f>'Α1.1. Τακτικός προϋπ.'!H13+'Α1.2. ΠΔΕ, ΤΑΑ &amp; λοιπά εργαλεία'!H13</f>
        <v>0</v>
      </c>
      <c r="I13" s="124">
        <f>'Α1.1. Τακτικός προϋπ.'!I13+'Α1.2. ΠΔΕ, ΤΑΑ &amp; λοιπά εργαλεία'!I13</f>
        <v>0</v>
      </c>
    </row>
    <row r="14" spans="1:9" x14ac:dyDescent="0.2">
      <c r="A14" s="121"/>
      <c r="B14" s="125">
        <v>13404</v>
      </c>
      <c r="C14" s="126" t="s">
        <v>13</v>
      </c>
      <c r="D14" s="124">
        <f>'Α1.1. Τακτικός προϋπ.'!D14+'Α1.2. ΠΔΕ, ΤΑΑ &amp; λοιπά εργαλεία'!D14</f>
        <v>0</v>
      </c>
      <c r="E14" s="124">
        <f>'Α1.1. Τακτικός προϋπ.'!E14+'Α1.2. ΠΔΕ, ΤΑΑ &amp; λοιπά εργαλεία'!E14</f>
        <v>0</v>
      </c>
      <c r="F14" s="124">
        <f>'Α1.1. Τακτικός προϋπ.'!F14+'Α1.2. ΠΔΕ, ΤΑΑ &amp; λοιπά εργαλεία'!F14</f>
        <v>0</v>
      </c>
      <c r="G14" s="124">
        <f>'Α1.1. Τακτικός προϋπ.'!G14+'Α1.2. ΠΔΕ, ΤΑΑ &amp; λοιπά εργαλεία'!G14</f>
        <v>0</v>
      </c>
      <c r="H14" s="124">
        <f>'Α1.1. Τακτικός προϋπ.'!H14+'Α1.2. ΠΔΕ, ΤΑΑ &amp; λοιπά εργαλεία'!H14</f>
        <v>0</v>
      </c>
      <c r="I14" s="124">
        <f>'Α1.1. Τακτικός προϋπ.'!I14+'Α1.2. ΠΔΕ, ΤΑΑ &amp; λοιπά εργαλεία'!I14</f>
        <v>0</v>
      </c>
    </row>
    <row r="15" spans="1:9" x14ac:dyDescent="0.2">
      <c r="A15" s="121"/>
      <c r="B15" s="125">
        <v>13502</v>
      </c>
      <c r="C15" s="126" t="s">
        <v>78</v>
      </c>
      <c r="D15" s="124">
        <f>'Α1.1. Τακτικός προϋπ.'!D15+'Α1.2. ΠΔΕ, ΤΑΑ &amp; λοιπά εργαλεία'!D15</f>
        <v>0</v>
      </c>
      <c r="E15" s="124">
        <f>'Α1.1. Τακτικός προϋπ.'!E15+'Α1.2. ΠΔΕ, ΤΑΑ &amp; λοιπά εργαλεία'!E15</f>
        <v>0</v>
      </c>
      <c r="F15" s="124">
        <f>'Α1.1. Τακτικός προϋπ.'!F15+'Α1.2. ΠΔΕ, ΤΑΑ &amp; λοιπά εργαλεία'!F15</f>
        <v>0</v>
      </c>
      <c r="G15" s="124">
        <f>'Α1.1. Τακτικός προϋπ.'!G15+'Α1.2. ΠΔΕ, ΤΑΑ &amp; λοιπά εργαλεία'!G15</f>
        <v>0</v>
      </c>
      <c r="H15" s="124">
        <f>'Α1.1. Τακτικός προϋπ.'!H15+'Α1.2. ΠΔΕ, ΤΑΑ &amp; λοιπά εργαλεία'!H15</f>
        <v>0</v>
      </c>
      <c r="I15" s="124">
        <f>'Α1.1. Τακτικός προϋπ.'!I15+'Α1.2. ΠΔΕ, ΤΑΑ &amp; λοιπά εργαλεία'!I15</f>
        <v>0</v>
      </c>
    </row>
    <row r="16" spans="1:9" x14ac:dyDescent="0.2">
      <c r="A16" s="117">
        <v>4</v>
      </c>
      <c r="B16" s="118">
        <v>14</v>
      </c>
      <c r="C16" s="119" t="s">
        <v>14</v>
      </c>
      <c r="D16" s="120">
        <f>'Α1.1. Τακτικός προϋπ.'!D16+'Α1.2. ΠΔΕ, ΤΑΑ &amp; λοιπά εργαλεία'!D16</f>
        <v>0</v>
      </c>
      <c r="E16" s="120">
        <f>'Α1.1. Τακτικός προϋπ.'!E16+'Α1.2. ΠΔΕ, ΤΑΑ &amp; λοιπά εργαλεία'!E16</f>
        <v>0</v>
      </c>
      <c r="F16" s="120">
        <f>'Α1.1. Τακτικός προϋπ.'!F16+'Α1.2. ΠΔΕ, ΤΑΑ &amp; λοιπά εργαλεία'!F16</f>
        <v>0</v>
      </c>
      <c r="G16" s="120">
        <f>'Α1.1. Τακτικός προϋπ.'!G16+'Α1.2. ΠΔΕ, ΤΑΑ &amp; λοιπά εργαλεία'!G16</f>
        <v>0</v>
      </c>
      <c r="H16" s="120">
        <f>'Α1.1. Τακτικός προϋπ.'!H16+'Α1.2. ΠΔΕ, ΤΑΑ &amp; λοιπά εργαλεία'!H16</f>
        <v>0</v>
      </c>
      <c r="I16" s="120">
        <f>'Α1.1. Τακτικός προϋπ.'!I16+'Α1.2. ΠΔΕ, ΤΑΑ &amp; λοιπά εργαλεία'!I16</f>
        <v>0</v>
      </c>
    </row>
    <row r="17" spans="1:9" x14ac:dyDescent="0.2">
      <c r="A17" s="117">
        <v>5</v>
      </c>
      <c r="B17" s="118">
        <v>15</v>
      </c>
      <c r="C17" s="119" t="s">
        <v>15</v>
      </c>
      <c r="D17" s="120">
        <f>'Α1.1. Τακτικός προϋπ.'!D17+'Α1.2. ΠΔΕ, ΤΑΑ &amp; λοιπά εργαλεία'!D17</f>
        <v>0</v>
      </c>
      <c r="E17" s="120">
        <f>'Α1.1. Τακτικός προϋπ.'!E17+'Α1.2. ΠΔΕ, ΤΑΑ &amp; λοιπά εργαλεία'!E17</f>
        <v>0</v>
      </c>
      <c r="F17" s="120">
        <f>'Α1.1. Τακτικός προϋπ.'!F17+'Α1.2. ΠΔΕ, ΤΑΑ &amp; λοιπά εργαλεία'!F17</f>
        <v>0</v>
      </c>
      <c r="G17" s="120">
        <f>'Α1.1. Τακτικός προϋπ.'!G17+'Α1.2. ΠΔΕ, ΤΑΑ &amp; λοιπά εργαλεία'!G17</f>
        <v>0</v>
      </c>
      <c r="H17" s="120">
        <f>'Α1.1. Τακτικός προϋπ.'!H17+'Α1.2. ΠΔΕ, ΤΑΑ &amp; λοιπά εργαλεία'!H17</f>
        <v>0</v>
      </c>
      <c r="I17" s="120">
        <f>'Α1.1. Τακτικός προϋπ.'!I17+'Α1.2. ΠΔΕ, ΤΑΑ &amp; λοιπά εργαλεία'!I17</f>
        <v>0</v>
      </c>
    </row>
    <row r="18" spans="1:9" x14ac:dyDescent="0.2">
      <c r="A18" s="121"/>
      <c r="B18" s="125">
        <v>151</v>
      </c>
      <c r="C18" s="126" t="s">
        <v>16</v>
      </c>
      <c r="D18" s="124">
        <f>'Α1.1. Τακτικός προϋπ.'!D18+'Α1.2. ΠΔΕ, ΤΑΑ &amp; λοιπά εργαλεία'!D18</f>
        <v>0</v>
      </c>
      <c r="E18" s="124">
        <f>'Α1.1. Τακτικός προϋπ.'!E18+'Α1.2. ΠΔΕ, ΤΑΑ &amp; λοιπά εργαλεία'!E18</f>
        <v>0</v>
      </c>
      <c r="F18" s="124">
        <f>'Α1.1. Τακτικός προϋπ.'!F18+'Α1.2. ΠΔΕ, ΤΑΑ &amp; λοιπά εργαλεία'!F18</f>
        <v>0</v>
      </c>
      <c r="G18" s="124">
        <f>'Α1.1. Τακτικός προϋπ.'!G18+'Α1.2. ΠΔΕ, ΤΑΑ &amp; λοιπά εργαλεία'!G18</f>
        <v>0</v>
      </c>
      <c r="H18" s="124">
        <f>'Α1.1. Τακτικός προϋπ.'!H18+'Α1.2. ΠΔΕ, ΤΑΑ &amp; λοιπά εργαλεία'!H18</f>
        <v>0</v>
      </c>
      <c r="I18" s="124">
        <f>'Α1.1. Τακτικός προϋπ.'!I18+'Α1.2. ΠΔΕ, ΤΑΑ &amp; λοιπά εργαλεία'!I18</f>
        <v>0</v>
      </c>
    </row>
    <row r="19" spans="1:9" x14ac:dyDescent="0.2">
      <c r="A19" s="121"/>
      <c r="B19" s="125">
        <v>1540101</v>
      </c>
      <c r="C19" s="126" t="s">
        <v>17</v>
      </c>
      <c r="D19" s="124">
        <f>'Α1.1. Τακτικός προϋπ.'!D19+'Α1.2. ΠΔΕ, ΤΑΑ &amp; λοιπά εργαλεία'!D19</f>
        <v>0</v>
      </c>
      <c r="E19" s="124">
        <f>'Α1.1. Τακτικός προϋπ.'!E19+'Α1.2. ΠΔΕ, ΤΑΑ &amp; λοιπά εργαλεία'!E19</f>
        <v>0</v>
      </c>
      <c r="F19" s="124">
        <f>'Α1.1. Τακτικός προϋπ.'!F19+'Α1.2. ΠΔΕ, ΤΑΑ &amp; λοιπά εργαλεία'!F19</f>
        <v>0</v>
      </c>
      <c r="G19" s="124">
        <f>'Α1.1. Τακτικός προϋπ.'!G19+'Α1.2. ΠΔΕ, ΤΑΑ &amp; λοιπά εργαλεία'!G19</f>
        <v>0</v>
      </c>
      <c r="H19" s="124">
        <f>'Α1.1. Τακτικός προϋπ.'!H19+'Α1.2. ΠΔΕ, ΤΑΑ &amp; λοιπά εργαλεία'!H19</f>
        <v>0</v>
      </c>
      <c r="I19" s="124">
        <f>'Α1.1. Τακτικός προϋπ.'!I19+'Α1.2. ΠΔΕ, ΤΑΑ &amp; λοιπά εργαλεία'!I19</f>
        <v>0</v>
      </c>
    </row>
    <row r="20" spans="1:9" x14ac:dyDescent="0.2">
      <c r="A20" s="117">
        <v>6</v>
      </c>
      <c r="B20" s="118">
        <v>31</v>
      </c>
      <c r="C20" s="119" t="s">
        <v>18</v>
      </c>
      <c r="D20" s="120">
        <f>'Α1.1. Τακτικός προϋπ.'!D20+'Α1.2. ΠΔΕ, ΤΑΑ &amp; λοιπά εργαλεία'!D20</f>
        <v>0</v>
      </c>
      <c r="E20" s="120">
        <f>'Α1.1. Τακτικός προϋπ.'!E20+'Α1.2. ΠΔΕ, ΤΑΑ &amp; λοιπά εργαλεία'!E20</f>
        <v>0</v>
      </c>
      <c r="F20" s="120">
        <f>'Α1.1. Τακτικός προϋπ.'!F20+'Α1.2. ΠΔΕ, ΤΑΑ &amp; λοιπά εργαλεία'!F20</f>
        <v>0</v>
      </c>
      <c r="G20" s="120">
        <f>'Α1.1. Τακτικός προϋπ.'!G20+'Α1.2. ΠΔΕ, ΤΑΑ &amp; λοιπά εργαλεία'!G20</f>
        <v>0</v>
      </c>
      <c r="H20" s="120">
        <f>'Α1.1. Τακτικός προϋπ.'!H20+'Α1.2. ΠΔΕ, ΤΑΑ &amp; λοιπά εργαλεία'!H20</f>
        <v>0</v>
      </c>
      <c r="I20" s="120">
        <f>'Α1.1. Τακτικός προϋπ.'!I20+'Α1.2. ΠΔΕ, ΤΑΑ &amp; λοιπά εργαλεία'!I20</f>
        <v>0</v>
      </c>
    </row>
    <row r="21" spans="1:9" x14ac:dyDescent="0.2">
      <c r="A21" s="117">
        <v>7</v>
      </c>
      <c r="B21" s="118">
        <v>32</v>
      </c>
      <c r="C21" s="127" t="s">
        <v>19</v>
      </c>
      <c r="D21" s="120">
        <f>'Α1.1. Τακτικός προϋπ.'!D21+'Α1.2. ΠΔΕ, ΤΑΑ &amp; λοιπά εργαλεία'!D21</f>
        <v>0</v>
      </c>
      <c r="E21" s="120">
        <f>'Α1.1. Τακτικός προϋπ.'!E21+'Α1.2. ΠΔΕ, ΤΑΑ &amp; λοιπά εργαλεία'!E21</f>
        <v>0</v>
      </c>
      <c r="F21" s="120">
        <f>'Α1.1. Τακτικός προϋπ.'!F21+'Α1.2. ΠΔΕ, ΤΑΑ &amp; λοιπά εργαλεία'!F21</f>
        <v>0</v>
      </c>
      <c r="G21" s="120">
        <f>'Α1.1. Τακτικός προϋπ.'!G21+'Α1.2. ΠΔΕ, ΤΑΑ &amp; λοιπά εργαλεία'!G21</f>
        <v>0</v>
      </c>
      <c r="H21" s="120">
        <f>'Α1.1. Τακτικός προϋπ.'!H21+'Α1.2. ΠΔΕ, ΤΑΑ &amp; λοιπά εργαλεία'!H21</f>
        <v>0</v>
      </c>
      <c r="I21" s="120">
        <f>'Α1.1. Τακτικός προϋπ.'!I21+'Α1.2. ΠΔΕ, ΤΑΑ &amp; λοιπά εργαλεία'!I21</f>
        <v>0</v>
      </c>
    </row>
    <row r="22" spans="1:9" x14ac:dyDescent="0.2">
      <c r="A22" s="117">
        <v>8</v>
      </c>
      <c r="B22" s="118">
        <v>33</v>
      </c>
      <c r="C22" s="127" t="s">
        <v>20</v>
      </c>
      <c r="D22" s="120">
        <f>'Α1.1. Τακτικός προϋπ.'!D22+'Α1.2. ΠΔΕ, ΤΑΑ &amp; λοιπά εργαλεία'!D22</f>
        <v>0</v>
      </c>
      <c r="E22" s="120">
        <f>'Α1.1. Τακτικός προϋπ.'!E22+'Α1.2. ΠΔΕ, ΤΑΑ &amp; λοιπά εργαλεία'!E22</f>
        <v>0</v>
      </c>
      <c r="F22" s="120">
        <f>'Α1.1. Τακτικός προϋπ.'!F22+'Α1.2. ΠΔΕ, ΤΑΑ &amp; λοιπά εργαλεία'!F22</f>
        <v>0</v>
      </c>
      <c r="G22" s="120">
        <f>'Α1.1. Τακτικός προϋπ.'!G22+'Α1.2. ΠΔΕ, ΤΑΑ &amp; λοιπά εργαλεία'!G22</f>
        <v>0</v>
      </c>
      <c r="H22" s="120">
        <f>'Α1.1. Τακτικός προϋπ.'!H22+'Α1.2. ΠΔΕ, ΤΑΑ &amp; λοιπά εργαλεία'!H22</f>
        <v>0</v>
      </c>
      <c r="I22" s="120">
        <f>'Α1.1. Τακτικός προϋπ.'!I22+'Α1.2. ΠΔΕ, ΤΑΑ &amp; λοιπά εργαλεία'!I22</f>
        <v>0</v>
      </c>
    </row>
    <row r="23" spans="1:9" x14ac:dyDescent="0.2">
      <c r="A23" s="96" t="s">
        <v>21</v>
      </c>
      <c r="B23" s="67" t="s">
        <v>22</v>
      </c>
      <c r="C23" s="68"/>
      <c r="D23" s="32">
        <f t="shared" ref="D23:I23" si="1">D24+D34+D35+D38+D42+D43+D44+D45+D46+D47+D48</f>
        <v>0</v>
      </c>
      <c r="E23" s="32">
        <f t="shared" si="1"/>
        <v>0</v>
      </c>
      <c r="F23" s="32">
        <f t="shared" si="1"/>
        <v>0</v>
      </c>
      <c r="G23" s="32">
        <f t="shared" si="1"/>
        <v>0</v>
      </c>
      <c r="H23" s="32">
        <f t="shared" si="1"/>
        <v>0</v>
      </c>
      <c r="I23" s="32">
        <f t="shared" si="1"/>
        <v>0</v>
      </c>
    </row>
    <row r="24" spans="1:9" x14ac:dyDescent="0.2">
      <c r="A24" s="117">
        <v>9</v>
      </c>
      <c r="B24" s="118">
        <v>21</v>
      </c>
      <c r="C24" s="127" t="s">
        <v>23</v>
      </c>
      <c r="D24" s="128">
        <f>'Α1.1. Τακτικός προϋπ.'!D24+'Α1.2. ΠΔΕ, ΤΑΑ &amp; λοιπά εργαλεία'!D24</f>
        <v>0</v>
      </c>
      <c r="E24" s="128">
        <f>'Α1.1. Τακτικός προϋπ.'!E24+'Α1.2. ΠΔΕ, ΤΑΑ &amp; λοιπά εργαλεία'!E24</f>
        <v>0</v>
      </c>
      <c r="F24" s="128">
        <f>'Α1.1. Τακτικός προϋπ.'!F24+'Α1.2. ΠΔΕ, ΤΑΑ &amp; λοιπά εργαλεία'!F24</f>
        <v>0</v>
      </c>
      <c r="G24" s="128">
        <f>'Α1.1. Τακτικός προϋπ.'!G24+'Α1.2. ΠΔΕ, ΤΑΑ &amp; λοιπά εργαλεία'!G24</f>
        <v>0</v>
      </c>
      <c r="H24" s="128">
        <f>'Α1.1. Τακτικός προϋπ.'!H24+'Α1.2. ΠΔΕ, ΤΑΑ &amp; λοιπά εργαλεία'!H24</f>
        <v>0</v>
      </c>
      <c r="I24" s="128">
        <f>'Α1.1. Τακτικός προϋπ.'!I24+'Α1.2. ΠΔΕ, ΤΑΑ &amp; λοιπά εργαλεία'!I24</f>
        <v>0</v>
      </c>
    </row>
    <row r="25" spans="1:9" x14ac:dyDescent="0.2">
      <c r="A25" s="121"/>
      <c r="B25" s="125" t="s">
        <v>24</v>
      </c>
      <c r="C25" s="126" t="s">
        <v>25</v>
      </c>
      <c r="D25" s="129">
        <f>'Α1.1. Τακτικός προϋπ.'!D25+'Α1.2. ΠΔΕ, ΤΑΑ &amp; λοιπά εργαλεία'!D25</f>
        <v>0</v>
      </c>
      <c r="E25" s="129">
        <f>'Α1.1. Τακτικός προϋπ.'!E25+'Α1.2. ΠΔΕ, ΤΑΑ &amp; λοιπά εργαλεία'!E25</f>
        <v>0</v>
      </c>
      <c r="F25" s="129">
        <f>'Α1.1. Τακτικός προϋπ.'!F25+'Α1.2. ΠΔΕ, ΤΑΑ &amp; λοιπά εργαλεία'!F25</f>
        <v>0</v>
      </c>
      <c r="G25" s="129">
        <f>'Α1.1. Τακτικός προϋπ.'!G25+'Α1.2. ΠΔΕ, ΤΑΑ &amp; λοιπά εργαλεία'!G25</f>
        <v>0</v>
      </c>
      <c r="H25" s="129">
        <f>'Α1.1. Τακτικός προϋπ.'!H25+'Α1.2. ΠΔΕ, ΤΑΑ &amp; λοιπά εργαλεία'!H25</f>
        <v>0</v>
      </c>
      <c r="I25" s="129">
        <f>'Α1.1. Τακτικός προϋπ.'!I25+'Α1.2. ΠΔΕ, ΤΑΑ &amp; λοιπά εργαλεία'!I25</f>
        <v>0</v>
      </c>
    </row>
    <row r="26" spans="1:9" x14ac:dyDescent="0.2">
      <c r="A26" s="121"/>
      <c r="B26" s="125">
        <v>21101</v>
      </c>
      <c r="C26" s="126" t="s">
        <v>100</v>
      </c>
      <c r="D26" s="129">
        <f>'Α1.1. Τακτικός προϋπ.'!D26+'Α1.2. ΠΔΕ, ΤΑΑ &amp; λοιπά εργαλεία'!D26</f>
        <v>0</v>
      </c>
      <c r="E26" s="129">
        <f>'Α1.1. Τακτικός προϋπ.'!E26+'Α1.2. ΠΔΕ, ΤΑΑ &amp; λοιπά εργαλεία'!E26</f>
        <v>0</v>
      </c>
      <c r="F26" s="129">
        <f>'Α1.1. Τακτικός προϋπ.'!F26+'Α1.2. ΠΔΕ, ΤΑΑ &amp; λοιπά εργαλεία'!F26</f>
        <v>0</v>
      </c>
      <c r="G26" s="129">
        <f>'Α1.1. Τακτικός προϋπ.'!G26+'Α1.2. ΠΔΕ, ΤΑΑ &amp; λοιπά εργαλεία'!G26</f>
        <v>0</v>
      </c>
      <c r="H26" s="129">
        <f>'Α1.1. Τακτικός προϋπ.'!H26+'Α1.2. ΠΔΕ, ΤΑΑ &amp; λοιπά εργαλεία'!H26</f>
        <v>0</v>
      </c>
      <c r="I26" s="129">
        <f>'Α1.1. Τακτικός προϋπ.'!I26+'Α1.2. ΠΔΕ, ΤΑΑ &amp; λοιπά εργαλεία'!I26</f>
        <v>0</v>
      </c>
    </row>
    <row r="27" spans="1:9" x14ac:dyDescent="0.2">
      <c r="A27" s="121"/>
      <c r="B27" s="125">
        <v>21201</v>
      </c>
      <c r="C27" s="126" t="s">
        <v>101</v>
      </c>
      <c r="D27" s="129">
        <f>'Α1.1. Τακτικός προϋπ.'!D27+'Α1.2. ΠΔΕ, ΤΑΑ &amp; λοιπά εργαλεία'!D27</f>
        <v>0</v>
      </c>
      <c r="E27" s="129">
        <f>'Α1.1. Τακτικός προϋπ.'!E27+'Α1.2. ΠΔΕ, ΤΑΑ &amp; λοιπά εργαλεία'!E27</f>
        <v>0</v>
      </c>
      <c r="F27" s="129">
        <f>'Α1.1. Τακτικός προϋπ.'!F27+'Α1.2. ΠΔΕ, ΤΑΑ &amp; λοιπά εργαλεία'!F27</f>
        <v>0</v>
      </c>
      <c r="G27" s="129">
        <f>'Α1.1. Τακτικός προϋπ.'!G27+'Α1.2. ΠΔΕ, ΤΑΑ &amp; λοιπά εργαλεία'!G27</f>
        <v>0</v>
      </c>
      <c r="H27" s="129">
        <f>'Α1.1. Τακτικός προϋπ.'!H27+'Α1.2. ΠΔΕ, ΤΑΑ &amp; λοιπά εργαλεία'!H27</f>
        <v>0</v>
      </c>
      <c r="I27" s="129">
        <f>'Α1.1. Τακτικός προϋπ.'!I27+'Α1.2. ΠΔΕ, ΤΑΑ &amp; λοιπά εργαλεία'!I27</f>
        <v>0</v>
      </c>
    </row>
    <row r="28" spans="1:9" x14ac:dyDescent="0.2">
      <c r="A28" s="121"/>
      <c r="B28" s="125">
        <v>21301</v>
      </c>
      <c r="C28" s="126" t="s">
        <v>102</v>
      </c>
      <c r="D28" s="129">
        <f>'Α1.1. Τακτικός προϋπ.'!D28+'Α1.2. ΠΔΕ, ΤΑΑ &amp; λοιπά εργαλεία'!D28</f>
        <v>0</v>
      </c>
      <c r="E28" s="129">
        <f>'Α1.1. Τακτικός προϋπ.'!E28+'Α1.2. ΠΔΕ, ΤΑΑ &amp; λοιπά εργαλεία'!E28</f>
        <v>0</v>
      </c>
      <c r="F28" s="129">
        <f>'Α1.1. Τακτικός προϋπ.'!F28+'Α1.2. ΠΔΕ, ΤΑΑ &amp; λοιπά εργαλεία'!F28</f>
        <v>0</v>
      </c>
      <c r="G28" s="129">
        <f>'Α1.1. Τακτικός προϋπ.'!G28+'Α1.2. ΠΔΕ, ΤΑΑ &amp; λοιπά εργαλεία'!G28</f>
        <v>0</v>
      </c>
      <c r="H28" s="129">
        <f>'Α1.1. Τακτικός προϋπ.'!H28+'Α1.2. ΠΔΕ, ΤΑΑ &amp; λοιπά εργαλεία'!H28</f>
        <v>0</v>
      </c>
      <c r="I28" s="129">
        <f>'Α1.1. Τακτικός προϋπ.'!I28+'Α1.2. ΠΔΕ, ΤΑΑ &amp; λοιπά εργαλεία'!I28</f>
        <v>0</v>
      </c>
    </row>
    <row r="29" spans="1:9" x14ac:dyDescent="0.2">
      <c r="A29" s="121"/>
      <c r="B29" s="125" t="s">
        <v>26</v>
      </c>
      <c r="C29" s="126" t="s">
        <v>27</v>
      </c>
      <c r="D29" s="129">
        <f>'Α1.1. Τακτικός προϋπ.'!D29+'Α1.2. ΠΔΕ, ΤΑΑ &amp; λοιπά εργαλεία'!D29</f>
        <v>0</v>
      </c>
      <c r="E29" s="129">
        <f>'Α1.1. Τακτικός προϋπ.'!E29+'Α1.2. ΠΔΕ, ΤΑΑ &amp; λοιπά εργαλεία'!E29</f>
        <v>0</v>
      </c>
      <c r="F29" s="129">
        <f>'Α1.1. Τακτικός προϋπ.'!F29+'Α1.2. ΠΔΕ, ΤΑΑ &amp; λοιπά εργαλεία'!F29</f>
        <v>0</v>
      </c>
      <c r="G29" s="129">
        <f>'Α1.1. Τακτικός προϋπ.'!G29+'Α1.2. ΠΔΕ, ΤΑΑ &amp; λοιπά εργαλεία'!G29</f>
        <v>0</v>
      </c>
      <c r="H29" s="129">
        <f>'Α1.1. Τακτικός προϋπ.'!H29+'Α1.2. ΠΔΕ, ΤΑΑ &amp; λοιπά εργαλεία'!H29</f>
        <v>0</v>
      </c>
      <c r="I29" s="129">
        <f>'Α1.1. Τακτικός προϋπ.'!I29+'Α1.2. ΠΔΕ, ΤΑΑ &amp; λοιπά εργαλεία'!I29</f>
        <v>0</v>
      </c>
    </row>
    <row r="30" spans="1:9" x14ac:dyDescent="0.2">
      <c r="A30" s="121"/>
      <c r="B30" s="125">
        <v>21102</v>
      </c>
      <c r="C30" s="126" t="s">
        <v>105</v>
      </c>
      <c r="D30" s="129">
        <f>'Α1.1. Τακτικός προϋπ.'!D30+'Α1.2. ΠΔΕ, ΤΑΑ &amp; λοιπά εργαλεία'!D30</f>
        <v>0</v>
      </c>
      <c r="E30" s="129">
        <f>'Α1.1. Τακτικός προϋπ.'!E30+'Α1.2. ΠΔΕ, ΤΑΑ &amp; λοιπά εργαλεία'!E30</f>
        <v>0</v>
      </c>
      <c r="F30" s="129">
        <f>'Α1.1. Τακτικός προϋπ.'!F30+'Α1.2. ΠΔΕ, ΤΑΑ &amp; λοιπά εργαλεία'!F30</f>
        <v>0</v>
      </c>
      <c r="G30" s="129">
        <f>'Α1.1. Τακτικός προϋπ.'!G30+'Α1.2. ΠΔΕ, ΤΑΑ &amp; λοιπά εργαλεία'!G30</f>
        <v>0</v>
      </c>
      <c r="H30" s="129">
        <f>'Α1.1. Τακτικός προϋπ.'!H30+'Α1.2. ΠΔΕ, ΤΑΑ &amp; λοιπά εργαλεία'!H30</f>
        <v>0</v>
      </c>
      <c r="I30" s="129">
        <f>'Α1.1. Τακτικός προϋπ.'!I30+'Α1.2. ΠΔΕ, ΤΑΑ &amp; λοιπά εργαλεία'!I30</f>
        <v>0</v>
      </c>
    </row>
    <row r="31" spans="1:9" x14ac:dyDescent="0.2">
      <c r="A31" s="121"/>
      <c r="B31" s="125">
        <v>21202</v>
      </c>
      <c r="C31" s="126" t="s">
        <v>104</v>
      </c>
      <c r="D31" s="129">
        <f>'Α1.1. Τακτικός προϋπ.'!D31+'Α1.2. ΠΔΕ, ΤΑΑ &amp; λοιπά εργαλεία'!D31</f>
        <v>0</v>
      </c>
      <c r="E31" s="129">
        <f>'Α1.1. Τακτικός προϋπ.'!E31+'Α1.2. ΠΔΕ, ΤΑΑ &amp; λοιπά εργαλεία'!E31</f>
        <v>0</v>
      </c>
      <c r="F31" s="129">
        <f>'Α1.1. Τακτικός προϋπ.'!F31+'Α1.2. ΠΔΕ, ΤΑΑ &amp; λοιπά εργαλεία'!F31</f>
        <v>0</v>
      </c>
      <c r="G31" s="129">
        <f>'Α1.1. Τακτικός προϋπ.'!G31+'Α1.2. ΠΔΕ, ΤΑΑ &amp; λοιπά εργαλεία'!G31</f>
        <v>0</v>
      </c>
      <c r="H31" s="129">
        <f>'Α1.1. Τακτικός προϋπ.'!H31+'Α1.2. ΠΔΕ, ΤΑΑ &amp; λοιπά εργαλεία'!H31</f>
        <v>0</v>
      </c>
      <c r="I31" s="129">
        <f>'Α1.1. Τακτικός προϋπ.'!I31+'Α1.2. ΠΔΕ, ΤΑΑ &amp; λοιπά εργαλεία'!I31</f>
        <v>0</v>
      </c>
    </row>
    <row r="32" spans="1:9" x14ac:dyDescent="0.2">
      <c r="A32" s="121"/>
      <c r="B32" s="125">
        <v>21302</v>
      </c>
      <c r="C32" s="126" t="s">
        <v>103</v>
      </c>
      <c r="D32" s="129">
        <f>'Α1.1. Τακτικός προϋπ.'!D32+'Α1.2. ΠΔΕ, ΤΑΑ &amp; λοιπά εργαλεία'!D32</f>
        <v>0</v>
      </c>
      <c r="E32" s="129">
        <f>'Α1.1. Τακτικός προϋπ.'!E32+'Α1.2. ΠΔΕ, ΤΑΑ &amp; λοιπά εργαλεία'!E32</f>
        <v>0</v>
      </c>
      <c r="F32" s="129">
        <f>'Α1.1. Τακτικός προϋπ.'!F32+'Α1.2. ΠΔΕ, ΤΑΑ &amp; λοιπά εργαλεία'!F32</f>
        <v>0</v>
      </c>
      <c r="G32" s="129">
        <f>'Α1.1. Τακτικός προϋπ.'!G32+'Α1.2. ΠΔΕ, ΤΑΑ &amp; λοιπά εργαλεία'!G32</f>
        <v>0</v>
      </c>
      <c r="H32" s="129">
        <f>'Α1.1. Τακτικός προϋπ.'!H32+'Α1.2. ΠΔΕ, ΤΑΑ &amp; λοιπά εργαλεία'!H32</f>
        <v>0</v>
      </c>
      <c r="I32" s="129">
        <f>'Α1.1. Τακτικός προϋπ.'!I32+'Α1.2. ΠΔΕ, ΤΑΑ &amp; λοιπά εργαλεία'!I32</f>
        <v>0</v>
      </c>
    </row>
    <row r="33" spans="1:9" x14ac:dyDescent="0.2">
      <c r="A33" s="121"/>
      <c r="B33" s="125">
        <v>219</v>
      </c>
      <c r="C33" s="126" t="s">
        <v>28</v>
      </c>
      <c r="D33" s="129">
        <f>'Α1.1. Τακτικός προϋπ.'!D33+'Α1.2. ΠΔΕ, ΤΑΑ &amp; λοιπά εργαλεία'!D33</f>
        <v>0</v>
      </c>
      <c r="E33" s="129">
        <f>'Α1.1. Τακτικός προϋπ.'!E33+'Α1.2. ΠΔΕ, ΤΑΑ &amp; λοιπά εργαλεία'!E33</f>
        <v>0</v>
      </c>
      <c r="F33" s="129">
        <f>'Α1.1. Τακτικός προϋπ.'!F33+'Α1.2. ΠΔΕ, ΤΑΑ &amp; λοιπά εργαλεία'!F33</f>
        <v>0</v>
      </c>
      <c r="G33" s="129">
        <f>'Α1.1. Τακτικός προϋπ.'!G33+'Α1.2. ΠΔΕ, ΤΑΑ &amp; λοιπά εργαλεία'!G33</f>
        <v>0</v>
      </c>
      <c r="H33" s="129">
        <f>'Α1.1. Τακτικός προϋπ.'!H33+'Α1.2. ΠΔΕ, ΤΑΑ &amp; λοιπά εργαλεία'!H33</f>
        <v>0</v>
      </c>
      <c r="I33" s="129">
        <f>'Α1.1. Τακτικός προϋπ.'!I33+'Α1.2. ΠΔΕ, ΤΑΑ &amp; λοιπά εργαλεία'!I33</f>
        <v>0</v>
      </c>
    </row>
    <row r="34" spans="1:9" x14ac:dyDescent="0.2">
      <c r="A34" s="117">
        <v>10</v>
      </c>
      <c r="B34" s="118">
        <v>22</v>
      </c>
      <c r="C34" s="127" t="s">
        <v>29</v>
      </c>
      <c r="D34" s="128">
        <f>'Α1.1. Τακτικός προϋπ.'!D34+'Α1.2. ΠΔΕ, ΤΑΑ &amp; λοιπά εργαλεία'!D34</f>
        <v>0</v>
      </c>
      <c r="E34" s="128">
        <f>'Α1.1. Τακτικός προϋπ.'!E34+'Α1.2. ΠΔΕ, ΤΑΑ &amp; λοιπά εργαλεία'!E34</f>
        <v>0</v>
      </c>
      <c r="F34" s="128">
        <f>'Α1.1. Τακτικός προϋπ.'!F34+'Α1.2. ΠΔΕ, ΤΑΑ &amp; λοιπά εργαλεία'!F34</f>
        <v>0</v>
      </c>
      <c r="G34" s="128">
        <f>'Α1.1. Τακτικός προϋπ.'!G34+'Α1.2. ΠΔΕ, ΤΑΑ &amp; λοιπά εργαλεία'!G34</f>
        <v>0</v>
      </c>
      <c r="H34" s="128">
        <f>'Α1.1. Τακτικός προϋπ.'!H34+'Α1.2. ΠΔΕ, ΤΑΑ &amp; λοιπά εργαλεία'!H34</f>
        <v>0</v>
      </c>
      <c r="I34" s="128">
        <f>'Α1.1. Τακτικός προϋπ.'!I34+'Α1.2. ΠΔΕ, ΤΑΑ &amp; λοιπά εργαλεία'!I34</f>
        <v>0</v>
      </c>
    </row>
    <row r="35" spans="1:9" x14ac:dyDescent="0.2">
      <c r="A35" s="117">
        <v>11</v>
      </c>
      <c r="B35" s="118">
        <v>23</v>
      </c>
      <c r="C35" s="127" t="s">
        <v>11</v>
      </c>
      <c r="D35" s="128">
        <f>'Α1.1. Τακτικός προϋπ.'!D35+'Α1.2. ΠΔΕ, ΤΑΑ &amp; λοιπά εργαλεία'!D35</f>
        <v>0</v>
      </c>
      <c r="E35" s="128">
        <f>'Α1.1. Τακτικός προϋπ.'!E35+'Α1.2. ΠΔΕ, ΤΑΑ &amp; λοιπά εργαλεία'!E35</f>
        <v>0</v>
      </c>
      <c r="F35" s="128">
        <f>'Α1.1. Τακτικός προϋπ.'!F35+'Α1.2. ΠΔΕ, ΤΑΑ &amp; λοιπά εργαλεία'!F35</f>
        <v>0</v>
      </c>
      <c r="G35" s="128">
        <f>'Α1.1. Τακτικός προϋπ.'!G35+'Α1.2. ΠΔΕ, ΤΑΑ &amp; λοιπά εργαλεία'!G35</f>
        <v>0</v>
      </c>
      <c r="H35" s="128">
        <f>'Α1.1. Τακτικός προϋπ.'!H35+'Α1.2. ΠΔΕ, ΤΑΑ &amp; λοιπά εργαλεία'!H35</f>
        <v>0</v>
      </c>
      <c r="I35" s="128">
        <f>'Α1.1. Τακτικός προϋπ.'!I35+'Α1.2. ΠΔΕ, ΤΑΑ &amp; λοιπά εργαλεία'!I35</f>
        <v>0</v>
      </c>
    </row>
    <row r="36" spans="1:9" x14ac:dyDescent="0.2">
      <c r="A36" s="121"/>
      <c r="B36" s="125">
        <v>23104</v>
      </c>
      <c r="C36" s="123" t="s">
        <v>30</v>
      </c>
      <c r="D36" s="129">
        <f>'Α1.1. Τακτικός προϋπ.'!D36+'Α1.2. ΠΔΕ, ΤΑΑ &amp; λοιπά εργαλεία'!D36</f>
        <v>0</v>
      </c>
      <c r="E36" s="129">
        <f>'Α1.1. Τακτικός προϋπ.'!E36+'Α1.2. ΠΔΕ, ΤΑΑ &amp; λοιπά εργαλεία'!E36</f>
        <v>0</v>
      </c>
      <c r="F36" s="129">
        <f>'Α1.1. Τακτικός προϋπ.'!F36+'Α1.2. ΠΔΕ, ΤΑΑ &amp; λοιπά εργαλεία'!F36</f>
        <v>0</v>
      </c>
      <c r="G36" s="129">
        <f>'Α1.1. Τακτικός προϋπ.'!G36+'Α1.2. ΠΔΕ, ΤΑΑ &amp; λοιπά εργαλεία'!G36</f>
        <v>0</v>
      </c>
      <c r="H36" s="129">
        <f>'Α1.1. Τακτικός προϋπ.'!H36+'Α1.2. ΠΔΕ, ΤΑΑ &amp; λοιπά εργαλεία'!H36</f>
        <v>0</v>
      </c>
      <c r="I36" s="129">
        <f>'Α1.1. Τακτικός προϋπ.'!I36+'Α1.2. ΠΔΕ, ΤΑΑ &amp; λοιπά εργαλεία'!I36</f>
        <v>0</v>
      </c>
    </row>
    <row r="37" spans="1:9" x14ac:dyDescent="0.2">
      <c r="A37" s="121"/>
      <c r="B37" s="125">
        <v>2310881</v>
      </c>
      <c r="C37" s="126" t="s">
        <v>79</v>
      </c>
      <c r="D37" s="129">
        <f>'Α1.1. Τακτικός προϋπ.'!D37+'Α1.2. ΠΔΕ, ΤΑΑ &amp; λοιπά εργαλεία'!D37</f>
        <v>0</v>
      </c>
      <c r="E37" s="129">
        <f>'Α1.1. Τακτικός προϋπ.'!E37+'Α1.2. ΠΔΕ, ΤΑΑ &amp; λοιπά εργαλεία'!E37</f>
        <v>0</v>
      </c>
      <c r="F37" s="129">
        <f>'Α1.1. Τακτικός προϋπ.'!F37+'Α1.2. ΠΔΕ, ΤΑΑ &amp; λοιπά εργαλεία'!F37</f>
        <v>0</v>
      </c>
      <c r="G37" s="129">
        <f>'Α1.1. Τακτικός προϋπ.'!G37+'Α1.2. ΠΔΕ, ΤΑΑ &amp; λοιπά εργαλεία'!G37</f>
        <v>0</v>
      </c>
      <c r="H37" s="129">
        <f>'Α1.1. Τακτικός προϋπ.'!H37+'Α1.2. ΠΔΕ, ΤΑΑ &amp; λοιπά εργαλεία'!H37</f>
        <v>0</v>
      </c>
      <c r="I37" s="129">
        <f>'Α1.1. Τακτικός προϋπ.'!I37+'Α1.2. ΠΔΕ, ΤΑΑ &amp; λοιπά εργαλεία'!I37</f>
        <v>0</v>
      </c>
    </row>
    <row r="38" spans="1:9" x14ac:dyDescent="0.2">
      <c r="A38" s="117">
        <v>12</v>
      </c>
      <c r="B38" s="118">
        <v>24</v>
      </c>
      <c r="C38" s="127" t="s">
        <v>90</v>
      </c>
      <c r="D38" s="128">
        <f>'Α1.1. Τακτικός προϋπ.'!D38+'Α1.2. ΠΔΕ, ΤΑΑ &amp; λοιπά εργαλεία'!D38</f>
        <v>0</v>
      </c>
      <c r="E38" s="128">
        <f>'Α1.1. Τακτικός προϋπ.'!E38+'Α1.2. ΠΔΕ, ΤΑΑ &amp; λοιπά εργαλεία'!E38</f>
        <v>0</v>
      </c>
      <c r="F38" s="128">
        <f>'Α1.1. Τακτικός προϋπ.'!F38+'Α1.2. ΠΔΕ, ΤΑΑ &amp; λοιπά εργαλεία'!F38</f>
        <v>0</v>
      </c>
      <c r="G38" s="128">
        <f>'Α1.1. Τακτικός προϋπ.'!G38+'Α1.2. ΠΔΕ, ΤΑΑ &amp; λοιπά εργαλεία'!G38</f>
        <v>0</v>
      </c>
      <c r="H38" s="128">
        <f>'Α1.1. Τακτικός προϋπ.'!H38+'Α1.2. ΠΔΕ, ΤΑΑ &amp; λοιπά εργαλεία'!H38</f>
        <v>0</v>
      </c>
      <c r="I38" s="128">
        <f>'Α1.1. Τακτικός προϋπ.'!I38+'Α1.2. ΠΔΕ, ΤΑΑ &amp; λοιπά εργαλεία'!I38</f>
        <v>0</v>
      </c>
    </row>
    <row r="39" spans="1:9" x14ac:dyDescent="0.2">
      <c r="A39" s="121"/>
      <c r="B39" s="125">
        <v>241</v>
      </c>
      <c r="C39" s="130" t="s">
        <v>31</v>
      </c>
      <c r="D39" s="129">
        <f>'Α1.1. Τακτικός προϋπ.'!D39+'Α1.2. ΠΔΕ, ΤΑΑ &amp; λοιπά εργαλεία'!D39</f>
        <v>0</v>
      </c>
      <c r="E39" s="129">
        <f>'Α1.1. Τακτικός προϋπ.'!E39+'Α1.2. ΠΔΕ, ΤΑΑ &amp; λοιπά εργαλεία'!E39</f>
        <v>0</v>
      </c>
      <c r="F39" s="129">
        <f>'Α1.1. Τακτικός προϋπ.'!F39+'Α1.2. ΠΔΕ, ΤΑΑ &amp; λοιπά εργαλεία'!F39</f>
        <v>0</v>
      </c>
      <c r="G39" s="129">
        <f>'Α1.1. Τακτικός προϋπ.'!G39+'Α1.2. ΠΔΕ, ΤΑΑ &amp; λοιπά εργαλεία'!G39</f>
        <v>0</v>
      </c>
      <c r="H39" s="129">
        <f>'Α1.1. Τακτικός προϋπ.'!H39+'Α1.2. ΠΔΕ, ΤΑΑ &amp; λοιπά εργαλεία'!H39</f>
        <v>0</v>
      </c>
      <c r="I39" s="129">
        <f>'Α1.1. Τακτικός προϋπ.'!I39+'Α1.2. ΠΔΕ, ΤΑΑ &amp; λοιπά εργαλεία'!I39</f>
        <v>0</v>
      </c>
    </row>
    <row r="40" spans="1:9" x14ac:dyDescent="0.2">
      <c r="A40" s="121"/>
      <c r="B40" s="125">
        <v>242</v>
      </c>
      <c r="C40" s="130" t="s">
        <v>32</v>
      </c>
      <c r="D40" s="129">
        <f>'Α1.1. Τακτικός προϋπ.'!D40+'Α1.2. ΠΔΕ, ΤΑΑ &amp; λοιπά εργαλεία'!D40</f>
        <v>0</v>
      </c>
      <c r="E40" s="129">
        <f>'Α1.1. Τακτικός προϋπ.'!E40+'Α1.2. ΠΔΕ, ΤΑΑ &amp; λοιπά εργαλεία'!E40</f>
        <v>0</v>
      </c>
      <c r="F40" s="129">
        <f>'Α1.1. Τακτικός προϋπ.'!F40+'Α1.2. ΠΔΕ, ΤΑΑ &amp; λοιπά εργαλεία'!F40</f>
        <v>0</v>
      </c>
      <c r="G40" s="129">
        <f>'Α1.1. Τακτικός προϋπ.'!G40+'Α1.2. ΠΔΕ, ΤΑΑ &amp; λοιπά εργαλεία'!G40</f>
        <v>0</v>
      </c>
      <c r="H40" s="129">
        <f>'Α1.1. Τακτικός προϋπ.'!H40+'Α1.2. ΠΔΕ, ΤΑΑ &amp; λοιπά εργαλεία'!H40</f>
        <v>0</v>
      </c>
      <c r="I40" s="129">
        <f>'Α1.1. Τακτικός προϋπ.'!I40+'Α1.2. ΠΔΕ, ΤΑΑ &amp; λοιπά εργαλεία'!I40</f>
        <v>0</v>
      </c>
    </row>
    <row r="41" spans="1:9" x14ac:dyDescent="0.2">
      <c r="A41" s="121"/>
      <c r="B41" s="131">
        <v>244</v>
      </c>
      <c r="C41" s="126" t="s">
        <v>33</v>
      </c>
      <c r="D41" s="129">
        <f>'Α1.1. Τακτικός προϋπ.'!D41+'Α1.2. ΠΔΕ, ΤΑΑ &amp; λοιπά εργαλεία'!D41</f>
        <v>0</v>
      </c>
      <c r="E41" s="129">
        <f>'Α1.1. Τακτικός προϋπ.'!E41+'Α1.2. ΠΔΕ, ΤΑΑ &amp; λοιπά εργαλεία'!E41</f>
        <v>0</v>
      </c>
      <c r="F41" s="129">
        <f>'Α1.1. Τακτικός προϋπ.'!F41+'Α1.2. ΠΔΕ, ΤΑΑ &amp; λοιπά εργαλεία'!F41</f>
        <v>0</v>
      </c>
      <c r="G41" s="129">
        <f>'Α1.1. Τακτικός προϋπ.'!G41+'Α1.2. ΠΔΕ, ΤΑΑ &amp; λοιπά εργαλεία'!G41</f>
        <v>0</v>
      </c>
      <c r="H41" s="129">
        <f>'Α1.1. Τακτικός προϋπ.'!H41+'Α1.2. ΠΔΕ, ΤΑΑ &amp; λοιπά εργαλεία'!H41</f>
        <v>0</v>
      </c>
      <c r="I41" s="129">
        <f>'Α1.1. Τακτικός προϋπ.'!I41+'Α1.2. ΠΔΕ, ΤΑΑ &amp; λοιπά εργαλεία'!I41</f>
        <v>0</v>
      </c>
    </row>
    <row r="42" spans="1:9" x14ac:dyDescent="0.2">
      <c r="A42" s="117">
        <v>13</v>
      </c>
      <c r="B42" s="118">
        <v>25</v>
      </c>
      <c r="C42" s="127" t="s">
        <v>34</v>
      </c>
      <c r="D42" s="128">
        <f>'Α1.1. Τακτικός προϋπ.'!D42+'Α1.2. ΠΔΕ, ΤΑΑ &amp; λοιπά εργαλεία'!D42</f>
        <v>0</v>
      </c>
      <c r="E42" s="128">
        <f>'Α1.1. Τακτικός προϋπ.'!E42+'Α1.2. ΠΔΕ, ΤΑΑ &amp; λοιπά εργαλεία'!E42</f>
        <v>0</v>
      </c>
      <c r="F42" s="128">
        <f>'Α1.1. Τακτικός προϋπ.'!F42+'Α1.2. ΠΔΕ, ΤΑΑ &amp; λοιπά εργαλεία'!F42</f>
        <v>0</v>
      </c>
      <c r="G42" s="128">
        <f>'Α1.1. Τακτικός προϋπ.'!G42+'Α1.2. ΠΔΕ, ΤΑΑ &amp; λοιπά εργαλεία'!G42</f>
        <v>0</v>
      </c>
      <c r="H42" s="128">
        <f>'Α1.1. Τακτικός προϋπ.'!H42+'Α1.2. ΠΔΕ, ΤΑΑ &amp; λοιπά εργαλεία'!H42</f>
        <v>0</v>
      </c>
      <c r="I42" s="128">
        <f>'Α1.1. Τακτικός προϋπ.'!I42+'Α1.2. ΠΔΕ, ΤΑΑ &amp; λοιπά εργαλεία'!I42</f>
        <v>0</v>
      </c>
    </row>
    <row r="43" spans="1:9" x14ac:dyDescent="0.2">
      <c r="A43" s="117">
        <v>14</v>
      </c>
      <c r="B43" s="118">
        <v>26</v>
      </c>
      <c r="C43" s="127" t="s">
        <v>16</v>
      </c>
      <c r="D43" s="128">
        <f>'Α1.1. Τακτικός προϋπ.'!D43+'Α1.2. ΠΔΕ, ΤΑΑ &amp; λοιπά εργαλεία'!D43</f>
        <v>0</v>
      </c>
      <c r="E43" s="128">
        <f>'Α1.1. Τακτικός προϋπ.'!E43+'Α1.2. ΠΔΕ, ΤΑΑ &amp; λοιπά εργαλεία'!E43</f>
        <v>0</v>
      </c>
      <c r="F43" s="128">
        <f>'Α1.1. Τακτικός προϋπ.'!F43+'Α1.2. ΠΔΕ, ΤΑΑ &amp; λοιπά εργαλεία'!F43</f>
        <v>0</v>
      </c>
      <c r="G43" s="128">
        <f>'Α1.1. Τακτικός προϋπ.'!G43+'Α1.2. ΠΔΕ, ΤΑΑ &amp; λοιπά εργαλεία'!G43</f>
        <v>0</v>
      </c>
      <c r="H43" s="128">
        <f>'Α1.1. Τακτικός προϋπ.'!H43+'Α1.2. ΠΔΕ, ΤΑΑ &amp; λοιπά εργαλεία'!H43</f>
        <v>0</v>
      </c>
      <c r="I43" s="128">
        <f>'Α1.1. Τακτικός προϋπ.'!I43+'Α1.2. ΠΔΕ, ΤΑΑ &amp; λοιπά εργαλεία'!I43</f>
        <v>0</v>
      </c>
    </row>
    <row r="44" spans="1:9" x14ac:dyDescent="0.2">
      <c r="A44" s="117">
        <v>15</v>
      </c>
      <c r="B44" s="118">
        <v>27</v>
      </c>
      <c r="C44" s="127" t="s">
        <v>35</v>
      </c>
      <c r="D44" s="128">
        <f>'Α1.1. Τακτικός προϋπ.'!D44+'Α1.2. ΠΔΕ, ΤΑΑ &amp; λοιπά εργαλεία'!D44</f>
        <v>0</v>
      </c>
      <c r="E44" s="128">
        <f>'Α1.1. Τακτικός προϋπ.'!E44+'Α1.2. ΠΔΕ, ΤΑΑ &amp; λοιπά εργαλεία'!E44</f>
        <v>0</v>
      </c>
      <c r="F44" s="128">
        <f>'Α1.1. Τακτικός προϋπ.'!F44+'Α1.2. ΠΔΕ, ΤΑΑ &amp; λοιπά εργαλεία'!F44</f>
        <v>0</v>
      </c>
      <c r="G44" s="128">
        <f>'Α1.1. Τακτικός προϋπ.'!G44+'Α1.2. ΠΔΕ, ΤΑΑ &amp; λοιπά εργαλεία'!G44</f>
        <v>0</v>
      </c>
      <c r="H44" s="128">
        <f>'Α1.1. Τακτικός προϋπ.'!H44+'Α1.2. ΠΔΕ, ΤΑΑ &amp; λοιπά εργαλεία'!H44</f>
        <v>0</v>
      </c>
      <c r="I44" s="128">
        <f>'Α1.1. Τακτικός προϋπ.'!I44+'Α1.2. ΠΔΕ, ΤΑΑ &amp; λοιπά εργαλεία'!I44</f>
        <v>0</v>
      </c>
    </row>
    <row r="45" spans="1:9" x14ac:dyDescent="0.2">
      <c r="A45" s="117">
        <v>16</v>
      </c>
      <c r="B45" s="118">
        <v>29</v>
      </c>
      <c r="C45" s="127" t="s">
        <v>36</v>
      </c>
      <c r="D45" s="128">
        <f>'Α1.1. Τακτικός προϋπ.'!D45+'Α1.2. ΠΔΕ, ΤΑΑ &amp; λοιπά εργαλεία'!D45</f>
        <v>0</v>
      </c>
      <c r="E45" s="128">
        <f>'Α1.1. Τακτικός προϋπ.'!E45+'Α1.2. ΠΔΕ, ΤΑΑ &amp; λοιπά εργαλεία'!E45</f>
        <v>0</v>
      </c>
      <c r="F45" s="128">
        <f>'Α1.1. Τακτικός προϋπ.'!F45+'Α1.2. ΠΔΕ, ΤΑΑ &amp; λοιπά εργαλεία'!F45</f>
        <v>0</v>
      </c>
      <c r="G45" s="128">
        <f>'Α1.1. Τακτικός προϋπ.'!G45+'Α1.2. ΠΔΕ, ΤΑΑ &amp; λοιπά εργαλεία'!G45</f>
        <v>0</v>
      </c>
      <c r="H45" s="128">
        <f>'Α1.1. Τακτικός προϋπ.'!H45+'Α1.2. ΠΔΕ, ΤΑΑ &amp; λοιπά εργαλεία'!H45</f>
        <v>0</v>
      </c>
      <c r="I45" s="128">
        <f>'Α1.1. Τακτικός προϋπ.'!I45+'Α1.2. ΠΔΕ, ΤΑΑ &amp; λοιπά εργαλεία'!I45</f>
        <v>0</v>
      </c>
    </row>
    <row r="46" spans="1:9" x14ac:dyDescent="0.2">
      <c r="A46" s="117">
        <v>17</v>
      </c>
      <c r="B46" s="118">
        <v>31</v>
      </c>
      <c r="C46" s="127" t="s">
        <v>37</v>
      </c>
      <c r="D46" s="128">
        <f>'Α1.1. Τακτικός προϋπ.'!D46+'Α1.2. ΠΔΕ, ΤΑΑ &amp; λοιπά εργαλεία'!D46</f>
        <v>0</v>
      </c>
      <c r="E46" s="128">
        <f>'Α1.1. Τακτικός προϋπ.'!E46+'Α1.2. ΠΔΕ, ΤΑΑ &amp; λοιπά εργαλεία'!E46</f>
        <v>0</v>
      </c>
      <c r="F46" s="128">
        <f>'Α1.1. Τακτικός προϋπ.'!F46+'Α1.2. ΠΔΕ, ΤΑΑ &amp; λοιπά εργαλεία'!F46</f>
        <v>0</v>
      </c>
      <c r="G46" s="128">
        <f>'Α1.1. Τακτικός προϋπ.'!G46+'Α1.2. ΠΔΕ, ΤΑΑ &amp; λοιπά εργαλεία'!G46</f>
        <v>0</v>
      </c>
      <c r="H46" s="128">
        <f>'Α1.1. Τακτικός προϋπ.'!H46+'Α1.2. ΠΔΕ, ΤΑΑ &amp; λοιπά εργαλεία'!H46</f>
        <v>0</v>
      </c>
      <c r="I46" s="128">
        <f>'Α1.1. Τακτικός προϋπ.'!I46+'Α1.2. ΠΔΕ, ΤΑΑ &amp; λοιπά εργαλεία'!I46</f>
        <v>0</v>
      </c>
    </row>
    <row r="47" spans="1:9" x14ac:dyDescent="0.2">
      <c r="A47" s="117">
        <v>18</v>
      </c>
      <c r="B47" s="118">
        <v>32</v>
      </c>
      <c r="C47" s="127" t="s">
        <v>38</v>
      </c>
      <c r="D47" s="128">
        <f>'Α1.1. Τακτικός προϋπ.'!D47+'Α1.2. ΠΔΕ, ΤΑΑ &amp; λοιπά εργαλεία'!D47</f>
        <v>0</v>
      </c>
      <c r="E47" s="128">
        <f>'Α1.1. Τακτικός προϋπ.'!E47+'Α1.2. ΠΔΕ, ΤΑΑ &amp; λοιπά εργαλεία'!E47</f>
        <v>0</v>
      </c>
      <c r="F47" s="128">
        <f>'Α1.1. Τακτικός προϋπ.'!F47+'Α1.2. ΠΔΕ, ΤΑΑ &amp; λοιπά εργαλεία'!F47</f>
        <v>0</v>
      </c>
      <c r="G47" s="128">
        <f>'Α1.1. Τακτικός προϋπ.'!G47+'Α1.2. ΠΔΕ, ΤΑΑ &amp; λοιπά εργαλεία'!G47</f>
        <v>0</v>
      </c>
      <c r="H47" s="128">
        <f>'Α1.1. Τακτικός προϋπ.'!H47+'Α1.2. ΠΔΕ, ΤΑΑ &amp; λοιπά εργαλεία'!H47</f>
        <v>0</v>
      </c>
      <c r="I47" s="128">
        <f>'Α1.1. Τακτικός προϋπ.'!I47+'Α1.2. ΠΔΕ, ΤΑΑ &amp; λοιπά εργαλεία'!I47</f>
        <v>0</v>
      </c>
    </row>
    <row r="48" spans="1:9" x14ac:dyDescent="0.2">
      <c r="A48" s="117">
        <v>19</v>
      </c>
      <c r="B48" s="144">
        <v>33</v>
      </c>
      <c r="C48" s="145" t="s">
        <v>91</v>
      </c>
      <c r="D48" s="128">
        <f>'Α1.1. Τακτικός προϋπ.'!D48+'Α1.2. ΠΔΕ, ΤΑΑ &amp; λοιπά εργαλεία'!D48</f>
        <v>0</v>
      </c>
      <c r="E48" s="128">
        <f>'Α1.1. Τακτικός προϋπ.'!E48+'Α1.2. ΠΔΕ, ΤΑΑ &amp; λοιπά εργαλεία'!E48</f>
        <v>0</v>
      </c>
      <c r="F48" s="128">
        <f>'Α1.1. Τακτικός προϋπ.'!F48+'Α1.2. ΠΔΕ, ΤΑΑ &amp; λοιπά εργαλεία'!F48</f>
        <v>0</v>
      </c>
      <c r="G48" s="128">
        <f>'Α1.1. Τακτικός προϋπ.'!G48+'Α1.2. ΠΔΕ, ΤΑΑ &amp; λοιπά εργαλεία'!G48</f>
        <v>0</v>
      </c>
      <c r="H48" s="128">
        <f>'Α1.1. Τακτικός προϋπ.'!H48+'Α1.2. ΠΔΕ, ΤΑΑ &amp; λοιπά εργαλεία'!H48</f>
        <v>0</v>
      </c>
      <c r="I48" s="128">
        <f>'Α1.1. Τακτικός προϋπ.'!I48+'Α1.2. ΠΔΕ, ΤΑΑ &amp; λοιπά εργαλεία'!I48</f>
        <v>0</v>
      </c>
    </row>
    <row r="49" spans="1:9" x14ac:dyDescent="0.2">
      <c r="A49" s="148" t="s">
        <v>39</v>
      </c>
      <c r="B49" s="152" t="s">
        <v>40</v>
      </c>
      <c r="C49" s="153"/>
      <c r="D49" s="149">
        <f t="shared" ref="D49:I49" si="2">D5-D23</f>
        <v>0</v>
      </c>
      <c r="E49" s="132">
        <f t="shared" si="2"/>
        <v>0</v>
      </c>
      <c r="F49" s="132">
        <f t="shared" si="2"/>
        <v>0</v>
      </c>
      <c r="G49" s="132">
        <f t="shared" si="2"/>
        <v>0</v>
      </c>
      <c r="H49" s="132">
        <f t="shared" si="2"/>
        <v>0</v>
      </c>
      <c r="I49" s="132">
        <f t="shared" si="2"/>
        <v>0</v>
      </c>
    </row>
    <row r="50" spans="1:9" x14ac:dyDescent="0.2">
      <c r="A50" s="97" t="s">
        <v>41</v>
      </c>
      <c r="B50" s="150" t="s">
        <v>42</v>
      </c>
      <c r="C50" s="151"/>
      <c r="D50" s="310">
        <f>D84</f>
        <v>0</v>
      </c>
      <c r="E50" s="310">
        <f>E84</f>
        <v>0</v>
      </c>
      <c r="F50" s="310">
        <f>F84</f>
        <v>0</v>
      </c>
      <c r="G50" s="311"/>
      <c r="H50" s="311"/>
      <c r="I50" s="311"/>
    </row>
    <row r="51" spans="1:9" x14ac:dyDescent="0.2">
      <c r="A51" s="98" t="s">
        <v>43</v>
      </c>
      <c r="B51" s="76" t="s">
        <v>99</v>
      </c>
      <c r="C51" s="77"/>
      <c r="D51" s="312">
        <f>'Α1.1. Τακτικός προϋπ.'!D51+'Α1.2. ΠΔΕ, ΤΑΑ &amp; λοιπά εργαλεία'!D51</f>
        <v>0</v>
      </c>
      <c r="E51" s="312">
        <f>'Α1.1. Τακτικός προϋπ.'!E51+'Α1.2. ΠΔΕ, ΤΑΑ &amp; λοιπά εργαλεία'!E51</f>
        <v>0</v>
      </c>
      <c r="F51" s="313"/>
      <c r="G51" s="313"/>
      <c r="H51" s="313"/>
      <c r="I51" s="313"/>
    </row>
    <row r="52" spans="1:9" x14ac:dyDescent="0.2">
      <c r="A52" s="99" t="s">
        <v>44</v>
      </c>
      <c r="B52" s="79" t="s">
        <v>45</v>
      </c>
      <c r="C52" s="80"/>
      <c r="D52" s="314">
        <f>D49+D50</f>
        <v>0</v>
      </c>
      <c r="E52" s="314">
        <f t="shared" ref="E52:I52" si="3">E49+E50</f>
        <v>0</v>
      </c>
      <c r="F52" s="314">
        <f t="shared" si="3"/>
        <v>0</v>
      </c>
      <c r="G52" s="314">
        <f t="shared" si="3"/>
        <v>0</v>
      </c>
      <c r="H52" s="314">
        <f t="shared" si="3"/>
        <v>0</v>
      </c>
      <c r="I52" s="314">
        <f t="shared" si="3"/>
        <v>0</v>
      </c>
    </row>
    <row r="53" spans="1:9" x14ac:dyDescent="0.2">
      <c r="A53" s="201"/>
      <c r="B53" s="199"/>
      <c r="C53" s="199"/>
      <c r="D53" s="82"/>
      <c r="E53" s="82"/>
      <c r="F53" s="82"/>
      <c r="G53" s="82"/>
      <c r="H53" s="82"/>
      <c r="I53" s="83"/>
    </row>
    <row r="54" spans="1:9" x14ac:dyDescent="0.2">
      <c r="A54" s="73" t="s">
        <v>46</v>
      </c>
      <c r="B54" s="170"/>
      <c r="C54" s="171" t="s">
        <v>82</v>
      </c>
      <c r="D54" s="4">
        <f>D55+D56+D57+D59+D60+D61+D62</f>
        <v>0</v>
      </c>
      <c r="E54" s="4">
        <f t="shared" ref="E54:I54" si="4">E55+E56+E57+E59+E60+E61+E62</f>
        <v>0</v>
      </c>
      <c r="F54" s="4">
        <f t="shared" si="4"/>
        <v>0</v>
      </c>
      <c r="G54" s="4">
        <f t="shared" si="4"/>
        <v>0</v>
      </c>
      <c r="H54" s="4">
        <f t="shared" si="4"/>
        <v>0</v>
      </c>
      <c r="I54" s="4">
        <f t="shared" si="4"/>
        <v>0</v>
      </c>
    </row>
    <row r="55" spans="1:9" x14ac:dyDescent="0.2">
      <c r="A55" s="200">
        <v>20</v>
      </c>
      <c r="B55" s="200">
        <v>43</v>
      </c>
      <c r="C55" s="202" t="s">
        <v>92</v>
      </c>
      <c r="D55" s="133">
        <f>'Α1.1. Τακτικός προϋπ.'!D55+'Α1.2. ΠΔΕ, ΤΑΑ &amp; λοιπά εργαλεία'!D55</f>
        <v>0</v>
      </c>
      <c r="E55" s="133">
        <f>'Α1.1. Τακτικός προϋπ.'!E55+'Α1.2. ΠΔΕ, ΤΑΑ &amp; λοιπά εργαλεία'!E55</f>
        <v>0</v>
      </c>
      <c r="F55" s="133">
        <f>'Α1.1. Τακτικός προϋπ.'!F55+'Α1.2. ΠΔΕ, ΤΑΑ &amp; λοιπά εργαλεία'!F55</f>
        <v>0</v>
      </c>
      <c r="G55" s="133">
        <f>'Α1.1. Τακτικός προϋπ.'!G55+'Α1.2. ΠΔΕ, ΤΑΑ &amp; λοιπά εργαλεία'!G55</f>
        <v>0</v>
      </c>
      <c r="H55" s="133">
        <f>'Α1.1. Τακτικός προϋπ.'!H55+'Α1.2. ΠΔΕ, ΤΑΑ &amp; λοιπά εργαλεία'!H55</f>
        <v>0</v>
      </c>
      <c r="I55" s="133">
        <f>'Α1.1. Τακτικός προϋπ.'!I55+'Α1.2. ΠΔΕ, ΤΑΑ &amp; λοιπά εργαλεία'!I55</f>
        <v>0</v>
      </c>
    </row>
    <row r="56" spans="1:9" x14ac:dyDescent="0.2">
      <c r="A56" s="118">
        <v>21</v>
      </c>
      <c r="B56" s="118">
        <v>44</v>
      </c>
      <c r="C56" s="119" t="s">
        <v>47</v>
      </c>
      <c r="D56" s="133">
        <f>'Α1.1. Τακτικός προϋπ.'!D56+'Α1.2. ΠΔΕ, ΤΑΑ &amp; λοιπά εργαλεία'!D56</f>
        <v>0</v>
      </c>
      <c r="E56" s="133">
        <f>'Α1.1. Τακτικός προϋπ.'!E56+'Α1.2. ΠΔΕ, ΤΑΑ &amp; λοιπά εργαλεία'!E56</f>
        <v>0</v>
      </c>
      <c r="F56" s="133">
        <f>'Α1.1. Τακτικός προϋπ.'!F56+'Α1.2. ΠΔΕ, ΤΑΑ &amp; λοιπά εργαλεία'!F56</f>
        <v>0</v>
      </c>
      <c r="G56" s="133">
        <f>'Α1.1. Τακτικός προϋπ.'!G56+'Α1.2. ΠΔΕ, ΤΑΑ &amp; λοιπά εργαλεία'!G56</f>
        <v>0</v>
      </c>
      <c r="H56" s="133">
        <f>'Α1.1. Τακτικός προϋπ.'!H56+'Α1.2. ΠΔΕ, ΤΑΑ &amp; λοιπά εργαλεία'!H56</f>
        <v>0</v>
      </c>
      <c r="I56" s="133">
        <f>'Α1.1. Τακτικός προϋπ.'!I56+'Α1.2. ΠΔΕ, ΤΑΑ &amp; λοιπά εργαλεία'!I56</f>
        <v>0</v>
      </c>
    </row>
    <row r="57" spans="1:9" x14ac:dyDescent="0.2">
      <c r="A57" s="118">
        <v>22</v>
      </c>
      <c r="B57" s="118">
        <v>45</v>
      </c>
      <c r="C57" s="119" t="s">
        <v>93</v>
      </c>
      <c r="D57" s="133">
        <f>'Α1.1. Τακτικός προϋπ.'!D57+'Α1.2. ΠΔΕ, ΤΑΑ &amp; λοιπά εργαλεία'!D57</f>
        <v>0</v>
      </c>
      <c r="E57" s="133">
        <f>'Α1.1. Τακτικός προϋπ.'!E57+'Α1.2. ΠΔΕ, ΤΑΑ &amp; λοιπά εργαλεία'!E57</f>
        <v>0</v>
      </c>
      <c r="F57" s="133">
        <f>'Α1.1. Τακτικός προϋπ.'!F57+'Α1.2. ΠΔΕ, ΤΑΑ &amp; λοιπά εργαλεία'!F57</f>
        <v>0</v>
      </c>
      <c r="G57" s="133">
        <f>'Α1.1. Τακτικός προϋπ.'!G57+'Α1.2. ΠΔΕ, ΤΑΑ &amp; λοιπά εργαλεία'!G57</f>
        <v>0</v>
      </c>
      <c r="H57" s="133">
        <f>'Α1.1. Τακτικός προϋπ.'!H57+'Α1.2. ΠΔΕ, ΤΑΑ &amp; λοιπά εργαλεία'!H57</f>
        <v>0</v>
      </c>
      <c r="I57" s="133">
        <f>'Α1.1. Τακτικός προϋπ.'!I57+'Α1.2. ΠΔΕ, ΤΑΑ &amp; λοιπά εργαλεία'!I57</f>
        <v>0</v>
      </c>
    </row>
    <row r="58" spans="1:9" x14ac:dyDescent="0.2">
      <c r="A58" s="134"/>
      <c r="B58" s="125">
        <v>4540101</v>
      </c>
      <c r="C58" s="126" t="s">
        <v>689</v>
      </c>
      <c r="D58" s="135">
        <f>'Α1.1. Τακτικός προϋπ.'!D58+'Α1.2. ΠΔΕ, ΤΑΑ &amp; λοιπά εργαλεία'!D58</f>
        <v>0</v>
      </c>
      <c r="E58" s="135">
        <f>'Α1.1. Τακτικός προϋπ.'!E58+'Α1.2. ΠΔΕ, ΤΑΑ &amp; λοιπά εργαλεία'!E58</f>
        <v>0</v>
      </c>
      <c r="F58" s="135">
        <f>'Α1.1. Τακτικός προϋπ.'!F58+'Α1.2. ΠΔΕ, ΤΑΑ &amp; λοιπά εργαλεία'!F58</f>
        <v>0</v>
      </c>
      <c r="G58" s="135">
        <f>'Α1.1. Τακτικός προϋπ.'!G58+'Α1.2. ΠΔΕ, ΤΑΑ &amp; λοιπά εργαλεία'!G58</f>
        <v>0</v>
      </c>
      <c r="H58" s="135">
        <f>'Α1.1. Τακτικός προϋπ.'!H58+'Α1.2. ΠΔΕ, ΤΑΑ &amp; λοιπά εργαλεία'!H58</f>
        <v>0</v>
      </c>
      <c r="I58" s="135">
        <f>'Α1.1. Τακτικός προϋπ.'!I58+'Α1.2. ΠΔΕ, ΤΑΑ &amp; λοιπά εργαλεία'!I58</f>
        <v>0</v>
      </c>
    </row>
    <row r="59" spans="1:9" x14ac:dyDescent="0.2">
      <c r="A59" s="118">
        <v>23</v>
      </c>
      <c r="B59" s="118">
        <v>49</v>
      </c>
      <c r="C59" s="119" t="s">
        <v>49</v>
      </c>
      <c r="D59" s="133">
        <f>'Α1.1. Τακτικός προϋπ.'!D59+'Α1.2. ΠΔΕ, ΤΑΑ &amp; λοιπά εργαλεία'!D59</f>
        <v>0</v>
      </c>
      <c r="E59" s="133">
        <f>'Α1.1. Τακτικός προϋπ.'!E59+'Α1.2. ΠΔΕ, ΤΑΑ &amp; λοιπά εργαλεία'!E59</f>
        <v>0</v>
      </c>
      <c r="F59" s="133">
        <f>'Α1.1. Τακτικός προϋπ.'!F59+'Α1.2. ΠΔΕ, ΤΑΑ &amp; λοιπά εργαλεία'!F59</f>
        <v>0</v>
      </c>
      <c r="G59" s="133">
        <f>'Α1.1. Τακτικός προϋπ.'!G59+'Α1.2. ΠΔΕ, ΤΑΑ &amp; λοιπά εργαλεία'!G59</f>
        <v>0</v>
      </c>
      <c r="H59" s="133">
        <f>'Α1.1. Τακτικός προϋπ.'!H59+'Α1.2. ΠΔΕ, ΤΑΑ &amp; λοιπά εργαλεία'!H59</f>
        <v>0</v>
      </c>
      <c r="I59" s="133">
        <f>'Α1.1. Τακτικός προϋπ.'!I59+'Α1.2. ΠΔΕ, ΤΑΑ &amp; λοιπά εργαλεία'!I59</f>
        <v>0</v>
      </c>
    </row>
    <row r="60" spans="1:9" x14ac:dyDescent="0.2">
      <c r="A60" s="118">
        <v>24</v>
      </c>
      <c r="B60" s="118">
        <v>53</v>
      </c>
      <c r="C60" s="119" t="s">
        <v>50</v>
      </c>
      <c r="D60" s="133">
        <f>'Α1.1. Τακτικός προϋπ.'!D60+'Α1.2. ΠΔΕ, ΤΑΑ &amp; λοιπά εργαλεία'!D60</f>
        <v>0</v>
      </c>
      <c r="E60" s="133">
        <f>'Α1.1. Τακτικός προϋπ.'!E60+'Α1.2. ΠΔΕ, ΤΑΑ &amp; λοιπά εργαλεία'!E60</f>
        <v>0</v>
      </c>
      <c r="F60" s="133">
        <f>'Α1.1. Τακτικός προϋπ.'!F60+'Α1.2. ΠΔΕ, ΤΑΑ &amp; λοιπά εργαλεία'!F60</f>
        <v>0</v>
      </c>
      <c r="G60" s="133">
        <f>'Α1.1. Τακτικός προϋπ.'!G60+'Α1.2. ΠΔΕ, ΤΑΑ &amp; λοιπά εργαλεία'!G60</f>
        <v>0</v>
      </c>
      <c r="H60" s="133">
        <f>'Α1.1. Τακτικός προϋπ.'!H60+'Α1.2. ΠΔΕ, ΤΑΑ &amp; λοιπά εργαλεία'!H60</f>
        <v>0</v>
      </c>
      <c r="I60" s="133">
        <f>'Α1.1. Τακτικός προϋπ.'!I60+'Α1.2. ΠΔΕ, ΤΑΑ &amp; λοιπά εργαλεία'!I60</f>
        <v>0</v>
      </c>
    </row>
    <row r="61" spans="1:9" x14ac:dyDescent="0.2">
      <c r="A61" s="118">
        <v>25</v>
      </c>
      <c r="B61" s="118">
        <v>54</v>
      </c>
      <c r="C61" s="119" t="s">
        <v>47</v>
      </c>
      <c r="D61" s="133">
        <f>'Α1.1. Τακτικός προϋπ.'!D61+'Α1.2. ΠΔΕ, ΤΑΑ &amp; λοιπά εργαλεία'!D61</f>
        <v>0</v>
      </c>
      <c r="E61" s="133">
        <f>'Α1.1. Τακτικός προϋπ.'!E61+'Α1.2. ΠΔΕ, ΤΑΑ &amp; λοιπά εργαλεία'!E61</f>
        <v>0</v>
      </c>
      <c r="F61" s="133">
        <f>'Α1.1. Τακτικός προϋπ.'!F61+'Α1.2. ΠΔΕ, ΤΑΑ &amp; λοιπά εργαλεία'!F61</f>
        <v>0</v>
      </c>
      <c r="G61" s="133">
        <f>'Α1.1. Τακτικός προϋπ.'!G61+'Α1.2. ΠΔΕ, ΤΑΑ &amp; λοιπά εργαλεία'!G61</f>
        <v>0</v>
      </c>
      <c r="H61" s="133">
        <f>'Α1.1. Τακτικός προϋπ.'!H61+'Α1.2. ΠΔΕ, ΤΑΑ &amp; λοιπά εργαλεία'!H61</f>
        <v>0</v>
      </c>
      <c r="I61" s="133">
        <f>'Α1.1. Τακτικός προϋπ.'!I61+'Α1.2. ΠΔΕ, ΤΑΑ &amp; λοιπά εργαλεία'!I61</f>
        <v>0</v>
      </c>
    </row>
    <row r="62" spans="1:9" x14ac:dyDescent="0.2">
      <c r="A62" s="118">
        <v>26</v>
      </c>
      <c r="B62" s="118">
        <v>59</v>
      </c>
      <c r="C62" s="127" t="s">
        <v>51</v>
      </c>
      <c r="D62" s="133">
        <f>'Α1.1. Τακτικός προϋπ.'!D62+'Α1.2. ΠΔΕ, ΤΑΑ &amp; λοιπά εργαλεία'!D62</f>
        <v>0</v>
      </c>
      <c r="E62" s="133">
        <f>'Α1.1. Τακτικός προϋπ.'!E62+'Α1.2. ΠΔΕ, ΤΑΑ &amp; λοιπά εργαλεία'!E62</f>
        <v>0</v>
      </c>
      <c r="F62" s="133">
        <f>'Α1.1. Τακτικός προϋπ.'!F62+'Α1.2. ΠΔΕ, ΤΑΑ &amp; λοιπά εργαλεία'!F62</f>
        <v>0</v>
      </c>
      <c r="G62" s="133">
        <f>'Α1.1. Τακτικός προϋπ.'!G62+'Α1.2. ΠΔΕ, ΤΑΑ &amp; λοιπά εργαλεία'!G62</f>
        <v>0</v>
      </c>
      <c r="H62" s="133">
        <f>'Α1.1. Τακτικός προϋπ.'!H62+'Α1.2. ΠΔΕ, ΤΑΑ &amp; λοιπά εργαλεία'!H62</f>
        <v>0</v>
      </c>
      <c r="I62" s="133">
        <f>'Α1.1. Τακτικός προϋπ.'!I62+'Α1.2. ΠΔΕ, ΤΑΑ &amp; λοιπά εργαλεία'!I62</f>
        <v>0</v>
      </c>
    </row>
    <row r="63" spans="1:9" x14ac:dyDescent="0.2">
      <c r="A63" s="134"/>
      <c r="B63" s="203">
        <v>593</v>
      </c>
      <c r="C63" s="204" t="s">
        <v>52</v>
      </c>
      <c r="D63" s="135">
        <f>'Α1.1. Τακτικός προϋπ.'!D63+'Α1.2. ΠΔΕ, ΤΑΑ &amp; λοιπά εργαλεία'!D63</f>
        <v>0</v>
      </c>
      <c r="E63" s="135">
        <f>'Α1.1. Τακτικός προϋπ.'!E63+'Α1.2. ΠΔΕ, ΤΑΑ &amp; λοιπά εργαλεία'!E63</f>
        <v>0</v>
      </c>
      <c r="F63" s="135">
        <f>'Α1.1. Τακτικός προϋπ.'!F63+'Α1.2. ΠΔΕ, ΤΑΑ &amp; λοιπά εργαλεία'!F63</f>
        <v>0</v>
      </c>
      <c r="G63" s="135">
        <f>'Α1.1. Τακτικός προϋπ.'!G63+'Α1.2. ΠΔΕ, ΤΑΑ &amp; λοιπά εργαλεία'!G63</f>
        <v>0</v>
      </c>
      <c r="H63" s="135">
        <f>'Α1.1. Τακτικός προϋπ.'!H63+'Α1.2. ΠΔΕ, ΤΑΑ &amp; λοιπά εργαλεία'!H63</f>
        <v>0</v>
      </c>
      <c r="I63" s="135">
        <f>'Α1.1. Τακτικός προϋπ.'!I63+'Α1.2. ΠΔΕ, ΤΑΑ &amp; λοιπά εργαλεία'!I63</f>
        <v>0</v>
      </c>
    </row>
    <row r="64" spans="1:9" x14ac:dyDescent="0.2">
      <c r="A64" s="143" t="s">
        <v>53</v>
      </c>
      <c r="B64" s="92"/>
      <c r="C64" s="50" t="s">
        <v>83</v>
      </c>
      <c r="D64" s="4">
        <f>D65+D66+D67+D69+D70+D71+D72</f>
        <v>0</v>
      </c>
      <c r="E64" s="4">
        <f t="shared" ref="E64:I64" si="5">E65+E66+E67+E69+E70+E71+E72</f>
        <v>0</v>
      </c>
      <c r="F64" s="4">
        <f t="shared" si="5"/>
        <v>0</v>
      </c>
      <c r="G64" s="4">
        <f t="shared" si="5"/>
        <v>0</v>
      </c>
      <c r="H64" s="4">
        <f t="shared" si="5"/>
        <v>0</v>
      </c>
      <c r="I64" s="4">
        <f t="shared" si="5"/>
        <v>0</v>
      </c>
    </row>
    <row r="65" spans="1:9" x14ac:dyDescent="0.2">
      <c r="A65" s="118">
        <v>27</v>
      </c>
      <c r="B65" s="200">
        <v>43</v>
      </c>
      <c r="C65" s="202" t="s">
        <v>92</v>
      </c>
      <c r="D65" s="133">
        <f>'Α1.1. Τακτικός προϋπ.'!D65+'Α1.2. ΠΔΕ, ΤΑΑ &amp; λοιπά εργαλεία'!D65</f>
        <v>0</v>
      </c>
      <c r="E65" s="133">
        <f>'Α1.1. Τακτικός προϋπ.'!E65+'Α1.2. ΠΔΕ, ΤΑΑ &amp; λοιπά εργαλεία'!E65</f>
        <v>0</v>
      </c>
      <c r="F65" s="133">
        <f>'Α1.1. Τακτικός προϋπ.'!F65+'Α1.2. ΠΔΕ, ΤΑΑ &amp; λοιπά εργαλεία'!F65</f>
        <v>0</v>
      </c>
      <c r="G65" s="133">
        <f>'Α1.1. Τακτικός προϋπ.'!G65+'Α1.2. ΠΔΕ, ΤΑΑ &amp; λοιπά εργαλεία'!G65</f>
        <v>0</v>
      </c>
      <c r="H65" s="133">
        <f>'Α1.1. Τακτικός προϋπ.'!H65+'Α1.2. ΠΔΕ, ΤΑΑ &amp; λοιπά εργαλεία'!H65</f>
        <v>0</v>
      </c>
      <c r="I65" s="133">
        <f>'Α1.1. Τακτικός προϋπ.'!I65+'Α1.2. ΠΔΕ, ΤΑΑ &amp; λοιπά εργαλεία'!I65</f>
        <v>0</v>
      </c>
    </row>
    <row r="66" spans="1:9" x14ac:dyDescent="0.2">
      <c r="A66" s="118">
        <v>28</v>
      </c>
      <c r="B66" s="118">
        <v>44</v>
      </c>
      <c r="C66" s="119" t="s">
        <v>47</v>
      </c>
      <c r="D66" s="133">
        <f>'Α1.1. Τακτικός προϋπ.'!D66+'Α1.2. ΠΔΕ, ΤΑΑ &amp; λοιπά εργαλεία'!D66</f>
        <v>0</v>
      </c>
      <c r="E66" s="133">
        <f>'Α1.1. Τακτικός προϋπ.'!E66+'Α1.2. ΠΔΕ, ΤΑΑ &amp; λοιπά εργαλεία'!E66</f>
        <v>0</v>
      </c>
      <c r="F66" s="133">
        <f>'Α1.1. Τακτικός προϋπ.'!F66+'Α1.2. ΠΔΕ, ΤΑΑ &amp; λοιπά εργαλεία'!F66</f>
        <v>0</v>
      </c>
      <c r="G66" s="133">
        <f>'Α1.1. Τακτικός προϋπ.'!G66+'Α1.2. ΠΔΕ, ΤΑΑ &amp; λοιπά εργαλεία'!G66</f>
        <v>0</v>
      </c>
      <c r="H66" s="133">
        <f>'Α1.1. Τακτικός προϋπ.'!H66+'Α1.2. ΠΔΕ, ΤΑΑ &amp; λοιπά εργαλεία'!H66</f>
        <v>0</v>
      </c>
      <c r="I66" s="133">
        <f>'Α1.1. Τακτικός προϋπ.'!I66+'Α1.2. ΠΔΕ, ΤΑΑ &amp; λοιπά εργαλεία'!I66</f>
        <v>0</v>
      </c>
    </row>
    <row r="67" spans="1:9" x14ac:dyDescent="0.2">
      <c r="A67" s="118">
        <v>29</v>
      </c>
      <c r="B67" s="118">
        <v>45</v>
      </c>
      <c r="C67" s="119" t="s">
        <v>93</v>
      </c>
      <c r="D67" s="133">
        <f>'Α1.1. Τακτικός προϋπ.'!D67+'Α1.2. ΠΔΕ, ΤΑΑ &amp; λοιπά εργαλεία'!D67</f>
        <v>0</v>
      </c>
      <c r="E67" s="133">
        <f>'Α1.1. Τακτικός προϋπ.'!E67+'Α1.2. ΠΔΕ, ΤΑΑ &amp; λοιπά εργαλεία'!E67</f>
        <v>0</v>
      </c>
      <c r="F67" s="133">
        <f>'Α1.1. Τακτικός προϋπ.'!F67+'Α1.2. ΠΔΕ, ΤΑΑ &amp; λοιπά εργαλεία'!F67</f>
        <v>0</v>
      </c>
      <c r="G67" s="133">
        <f>'Α1.1. Τακτικός προϋπ.'!G67+'Α1.2. ΠΔΕ, ΤΑΑ &amp; λοιπά εργαλεία'!G67</f>
        <v>0</v>
      </c>
      <c r="H67" s="133">
        <f>'Α1.1. Τακτικός προϋπ.'!H67+'Α1.2. ΠΔΕ, ΤΑΑ &amp; λοιπά εργαλεία'!H67</f>
        <v>0</v>
      </c>
      <c r="I67" s="133">
        <f>'Α1.1. Τακτικός προϋπ.'!I67+'Α1.2. ΠΔΕ, ΤΑΑ &amp; λοιπά εργαλεία'!I67</f>
        <v>0</v>
      </c>
    </row>
    <row r="68" spans="1:9" x14ac:dyDescent="0.2">
      <c r="A68" s="134"/>
      <c r="B68" s="125">
        <v>4540101</v>
      </c>
      <c r="C68" s="136" t="s">
        <v>48</v>
      </c>
      <c r="D68" s="135">
        <f>'Α1.1. Τακτικός προϋπ.'!D68+'Α1.2. ΠΔΕ, ΤΑΑ &amp; λοιπά εργαλεία'!D68</f>
        <v>0</v>
      </c>
      <c r="E68" s="135">
        <f>'Α1.1. Τακτικός προϋπ.'!E68+'Α1.2. ΠΔΕ, ΤΑΑ &amp; λοιπά εργαλεία'!E68</f>
        <v>0</v>
      </c>
      <c r="F68" s="135">
        <f>'Α1.1. Τακτικός προϋπ.'!F68+'Α1.2. ΠΔΕ, ΤΑΑ &amp; λοιπά εργαλεία'!F68</f>
        <v>0</v>
      </c>
      <c r="G68" s="135">
        <f>'Α1.1. Τακτικός προϋπ.'!G68+'Α1.2. ΠΔΕ, ΤΑΑ &amp; λοιπά εργαλεία'!G68</f>
        <v>0</v>
      </c>
      <c r="H68" s="135">
        <f>'Α1.1. Τακτικός προϋπ.'!H68+'Α1.2. ΠΔΕ, ΤΑΑ &amp; λοιπά εργαλεία'!H68</f>
        <v>0</v>
      </c>
      <c r="I68" s="135">
        <f>'Α1.1. Τακτικός προϋπ.'!I68+'Α1.2. ΠΔΕ, ΤΑΑ &amp; λοιπά εργαλεία'!I68</f>
        <v>0</v>
      </c>
    </row>
    <row r="69" spans="1:9" x14ac:dyDescent="0.2">
      <c r="A69" s="118">
        <v>30</v>
      </c>
      <c r="B69" s="118">
        <v>49</v>
      </c>
      <c r="C69" s="119" t="s">
        <v>49</v>
      </c>
      <c r="D69" s="133">
        <f>'Α1.1. Τακτικός προϋπ.'!D69+'Α1.2. ΠΔΕ, ΤΑΑ &amp; λοιπά εργαλεία'!D69</f>
        <v>0</v>
      </c>
      <c r="E69" s="133">
        <f>'Α1.1. Τακτικός προϋπ.'!E69+'Α1.2. ΠΔΕ, ΤΑΑ &amp; λοιπά εργαλεία'!E69</f>
        <v>0</v>
      </c>
      <c r="F69" s="133">
        <f>'Α1.1. Τακτικός προϋπ.'!F69+'Α1.2. ΠΔΕ, ΤΑΑ &amp; λοιπά εργαλεία'!F69</f>
        <v>0</v>
      </c>
      <c r="G69" s="133">
        <f>'Α1.1. Τακτικός προϋπ.'!G69+'Α1.2. ΠΔΕ, ΤΑΑ &amp; λοιπά εργαλεία'!G69</f>
        <v>0</v>
      </c>
      <c r="H69" s="133">
        <f>'Α1.1. Τακτικός προϋπ.'!H69+'Α1.2. ΠΔΕ, ΤΑΑ &amp; λοιπά εργαλεία'!H69</f>
        <v>0</v>
      </c>
      <c r="I69" s="133">
        <f>'Α1.1. Τακτικός προϋπ.'!I69+'Α1.2. ΠΔΕ, ΤΑΑ &amp; λοιπά εργαλεία'!I69</f>
        <v>0</v>
      </c>
    </row>
    <row r="70" spans="1:9" x14ac:dyDescent="0.2">
      <c r="A70" s="118">
        <v>31</v>
      </c>
      <c r="B70" s="118">
        <v>53</v>
      </c>
      <c r="C70" s="119" t="s">
        <v>50</v>
      </c>
      <c r="D70" s="133">
        <f>'Α1.1. Τακτικός προϋπ.'!D70+'Α1.2. ΠΔΕ, ΤΑΑ &amp; λοιπά εργαλεία'!D70</f>
        <v>0</v>
      </c>
      <c r="E70" s="133">
        <f>'Α1.1. Τακτικός προϋπ.'!E70+'Α1.2. ΠΔΕ, ΤΑΑ &amp; λοιπά εργαλεία'!E70</f>
        <v>0</v>
      </c>
      <c r="F70" s="133">
        <f>'Α1.1. Τακτικός προϋπ.'!F70+'Α1.2. ΠΔΕ, ΤΑΑ &amp; λοιπά εργαλεία'!F70</f>
        <v>0</v>
      </c>
      <c r="G70" s="133">
        <f>'Α1.1. Τακτικός προϋπ.'!G70+'Α1.2. ΠΔΕ, ΤΑΑ &amp; λοιπά εργαλεία'!G70</f>
        <v>0</v>
      </c>
      <c r="H70" s="133">
        <f>'Α1.1. Τακτικός προϋπ.'!H70+'Α1.2. ΠΔΕ, ΤΑΑ &amp; λοιπά εργαλεία'!H70</f>
        <v>0</v>
      </c>
      <c r="I70" s="133">
        <f>'Α1.1. Τακτικός προϋπ.'!I70+'Α1.2. ΠΔΕ, ΤΑΑ &amp; λοιπά εργαλεία'!I70</f>
        <v>0</v>
      </c>
    </row>
    <row r="71" spans="1:9" x14ac:dyDescent="0.2">
      <c r="A71" s="118">
        <v>32</v>
      </c>
      <c r="B71" s="118">
        <v>54</v>
      </c>
      <c r="C71" s="119" t="s">
        <v>47</v>
      </c>
      <c r="D71" s="133">
        <f>'Α1.1. Τακτικός προϋπ.'!D71+'Α1.2. ΠΔΕ, ΤΑΑ &amp; λοιπά εργαλεία'!D71</f>
        <v>0</v>
      </c>
      <c r="E71" s="133">
        <f>'Α1.1. Τακτικός προϋπ.'!E71+'Α1.2. ΠΔΕ, ΤΑΑ &amp; λοιπά εργαλεία'!E71</f>
        <v>0</v>
      </c>
      <c r="F71" s="133">
        <f>'Α1.1. Τακτικός προϋπ.'!F71+'Α1.2. ΠΔΕ, ΤΑΑ &amp; λοιπά εργαλεία'!F71</f>
        <v>0</v>
      </c>
      <c r="G71" s="133">
        <f>'Α1.1. Τακτικός προϋπ.'!G71+'Α1.2. ΠΔΕ, ΤΑΑ &amp; λοιπά εργαλεία'!G71</f>
        <v>0</v>
      </c>
      <c r="H71" s="133">
        <f>'Α1.1. Τακτικός προϋπ.'!H71+'Α1.2. ΠΔΕ, ΤΑΑ &amp; λοιπά εργαλεία'!H71</f>
        <v>0</v>
      </c>
      <c r="I71" s="133">
        <f>'Α1.1. Τακτικός προϋπ.'!I71+'Α1.2. ΠΔΕ, ΤΑΑ &amp; λοιπά εργαλεία'!I71</f>
        <v>0</v>
      </c>
    </row>
    <row r="72" spans="1:9" x14ac:dyDescent="0.2">
      <c r="A72" s="118">
        <v>33</v>
      </c>
      <c r="B72" s="118">
        <v>59</v>
      </c>
      <c r="C72" s="127" t="s">
        <v>51</v>
      </c>
      <c r="D72" s="133">
        <f>'Α1.1. Τακτικός προϋπ.'!D72+'Α1.2. ΠΔΕ, ΤΑΑ &amp; λοιπά εργαλεία'!D72</f>
        <v>0</v>
      </c>
      <c r="E72" s="133">
        <f>'Α1.1. Τακτικός προϋπ.'!E72+'Α1.2. ΠΔΕ, ΤΑΑ &amp; λοιπά εργαλεία'!E72</f>
        <v>0</v>
      </c>
      <c r="F72" s="133">
        <f>'Α1.1. Τακτικός προϋπ.'!F72+'Α1.2. ΠΔΕ, ΤΑΑ &amp; λοιπά εργαλεία'!F72</f>
        <v>0</v>
      </c>
      <c r="G72" s="133">
        <f>'Α1.1. Τακτικός προϋπ.'!G72+'Α1.2. ΠΔΕ, ΤΑΑ &amp; λοιπά εργαλεία'!G72</f>
        <v>0</v>
      </c>
      <c r="H72" s="133">
        <f>'Α1.1. Τακτικός προϋπ.'!H72+'Α1.2. ΠΔΕ, ΤΑΑ &amp; λοιπά εργαλεία'!H72</f>
        <v>0</v>
      </c>
      <c r="I72" s="133">
        <f>'Α1.1. Τακτικός προϋπ.'!I72+'Α1.2. ΠΔΕ, ΤΑΑ &amp; λοιπά εργαλεία'!I72</f>
        <v>0</v>
      </c>
    </row>
    <row r="73" spans="1:9" x14ac:dyDescent="0.2">
      <c r="A73" s="134"/>
      <c r="B73" s="125">
        <v>593</v>
      </c>
      <c r="C73" s="126" t="s">
        <v>52</v>
      </c>
      <c r="D73" s="135">
        <f>'Α1.1. Τακτικός προϋπ.'!D73+'Α1.2. ΠΔΕ, ΤΑΑ &amp; λοιπά εργαλεία'!D73</f>
        <v>0</v>
      </c>
      <c r="E73" s="135">
        <f>'Α1.1. Τακτικός προϋπ.'!E73+'Α1.2. ΠΔΕ, ΤΑΑ &amp; λοιπά εργαλεία'!E73</f>
        <v>0</v>
      </c>
      <c r="F73" s="135">
        <f>'Α1.1. Τακτικός προϋπ.'!F73+'Α1.2. ΠΔΕ, ΤΑΑ &amp; λοιπά εργαλεία'!F73</f>
        <v>0</v>
      </c>
      <c r="G73" s="135">
        <f>'Α1.1. Τακτικός προϋπ.'!G73+'Α1.2. ΠΔΕ, ΤΑΑ &amp; λοιπά εργαλεία'!G73</f>
        <v>0</v>
      </c>
      <c r="H73" s="135">
        <f>'Α1.1. Τακτικός προϋπ.'!H73+'Α1.2. ΠΔΕ, ΤΑΑ &amp; λοιπά εργαλεία'!H73</f>
        <v>0</v>
      </c>
      <c r="I73" s="135">
        <f>'Α1.1. Τακτικός προϋπ.'!I73+'Α1.2. ΠΔΕ, ΤΑΑ &amp; λοιπά εργαλεία'!I73</f>
        <v>0</v>
      </c>
    </row>
    <row r="74" spans="1:9" x14ac:dyDescent="0.2">
      <c r="A74" s="74" t="s">
        <v>54</v>
      </c>
      <c r="B74" s="84" t="s">
        <v>55</v>
      </c>
      <c r="C74" s="85"/>
      <c r="D74" s="33">
        <f t="shared" ref="D74:I74" si="6">D5+D54</f>
        <v>0</v>
      </c>
      <c r="E74" s="33">
        <f t="shared" si="6"/>
        <v>0</v>
      </c>
      <c r="F74" s="33">
        <f t="shared" si="6"/>
        <v>0</v>
      </c>
      <c r="G74" s="33">
        <f t="shared" si="6"/>
        <v>0</v>
      </c>
      <c r="H74" s="33">
        <f t="shared" si="6"/>
        <v>0</v>
      </c>
      <c r="I74" s="33">
        <f t="shared" si="6"/>
        <v>0</v>
      </c>
    </row>
    <row r="75" spans="1:9" x14ac:dyDescent="0.2">
      <c r="A75" s="74" t="s">
        <v>56</v>
      </c>
      <c r="B75" s="84" t="s">
        <v>84</v>
      </c>
      <c r="C75" s="85"/>
      <c r="D75" s="33">
        <f t="shared" ref="D75:I75" si="7">D23+D64</f>
        <v>0</v>
      </c>
      <c r="E75" s="33">
        <f t="shared" si="7"/>
        <v>0</v>
      </c>
      <c r="F75" s="33">
        <f t="shared" si="7"/>
        <v>0</v>
      </c>
      <c r="G75" s="33">
        <f t="shared" si="7"/>
        <v>0</v>
      </c>
      <c r="H75" s="33">
        <f t="shared" si="7"/>
        <v>0</v>
      </c>
      <c r="I75" s="33">
        <f t="shared" si="7"/>
        <v>0</v>
      </c>
    </row>
    <row r="76" spans="1:9" x14ac:dyDescent="0.2">
      <c r="A76" s="74" t="s">
        <v>57</v>
      </c>
      <c r="B76" s="84" t="s">
        <v>58</v>
      </c>
      <c r="C76" s="85"/>
      <c r="D76" s="33">
        <f>D74-D75</f>
        <v>0</v>
      </c>
      <c r="E76" s="33">
        <f t="shared" ref="E76:I76" si="8">E74-E75</f>
        <v>0</v>
      </c>
      <c r="F76" s="33">
        <f t="shared" si="8"/>
        <v>0</v>
      </c>
      <c r="G76" s="33">
        <f t="shared" si="8"/>
        <v>0</v>
      </c>
      <c r="H76" s="33">
        <f t="shared" si="8"/>
        <v>0</v>
      </c>
      <c r="I76" s="33">
        <f t="shared" si="8"/>
        <v>0</v>
      </c>
    </row>
    <row r="78" spans="1:9" x14ac:dyDescent="0.2">
      <c r="B78" s="86" t="s">
        <v>694</v>
      </c>
      <c r="C78" s="86"/>
      <c r="D78" s="6"/>
      <c r="F78" s="8"/>
      <c r="G78" s="8"/>
      <c r="H78" s="8"/>
      <c r="I78" s="9"/>
    </row>
    <row r="79" spans="1:9" x14ac:dyDescent="0.2">
      <c r="B79" s="10"/>
      <c r="C79" s="10"/>
      <c r="D79" s="6"/>
      <c r="E79" s="11"/>
      <c r="F79" s="8"/>
      <c r="G79" s="8"/>
      <c r="H79" s="8"/>
      <c r="I79" s="9"/>
    </row>
    <row r="80" spans="1:9" x14ac:dyDescent="0.2">
      <c r="B80" s="10"/>
      <c r="C80" s="103"/>
      <c r="D80" s="102">
        <f t="shared" ref="D80:I81" si="9">D3</f>
        <v>2024</v>
      </c>
      <c r="E80" s="12">
        <f t="shared" si="9"/>
        <v>2025</v>
      </c>
      <c r="F80" s="12">
        <f t="shared" si="9"/>
        <v>2026</v>
      </c>
      <c r="G80" s="12">
        <f t="shared" si="9"/>
        <v>2027</v>
      </c>
      <c r="H80" s="12">
        <f t="shared" si="9"/>
        <v>2028</v>
      </c>
      <c r="I80" s="12">
        <f t="shared" si="9"/>
        <v>2029</v>
      </c>
    </row>
    <row r="81" spans="1:9" s="36" customFormat="1" ht="33.75" x14ac:dyDescent="0.25">
      <c r="A81" s="35"/>
      <c r="B81" s="34"/>
      <c r="C81" s="166" t="s">
        <v>695</v>
      </c>
      <c r="D81" s="110" t="str">
        <f t="shared" si="9"/>
        <v>Πραγματοποιήσεις</v>
      </c>
      <c r="E81" s="111" t="str">
        <f t="shared" si="9"/>
        <v>Εκτιμήσεις πραγματοποιήσεων έτους</v>
      </c>
      <c r="F81" s="111" t="str">
        <f t="shared" si="9"/>
        <v>Προβλέψεις</v>
      </c>
      <c r="G81" s="111" t="str">
        <f t="shared" si="9"/>
        <v>Προβλέψεις</v>
      </c>
      <c r="H81" s="111" t="str">
        <f t="shared" si="9"/>
        <v>Προβλέψεις</v>
      </c>
      <c r="I81" s="111" t="str">
        <f t="shared" si="9"/>
        <v>Προβλέψεις</v>
      </c>
    </row>
    <row r="82" spans="1:9" x14ac:dyDescent="0.2">
      <c r="B82" s="13"/>
      <c r="C82" s="167" t="s">
        <v>692</v>
      </c>
      <c r="D82" s="315">
        <f>'Α1.1. Τακτικός προϋπ.'!D82+'Α1.2. ΠΔΕ, ΤΑΑ &amp; λοιπά εργαλεία'!D82</f>
        <v>0</v>
      </c>
      <c r="E82" s="315">
        <f>'Α1.1. Τακτικός προϋπ.'!E82+'Α1.2. ΠΔΕ, ΤΑΑ &amp; λοιπά εργαλεία'!E82</f>
        <v>0</v>
      </c>
      <c r="F82" s="315">
        <f>'Α1.1. Τακτικός προϋπ.'!F82+'Α1.2. ΠΔΕ, ΤΑΑ &amp; λοιπά εργαλεία'!F82</f>
        <v>0</v>
      </c>
      <c r="G82" s="316"/>
      <c r="H82" s="316"/>
      <c r="I82" s="316"/>
    </row>
    <row r="83" spans="1:9" x14ac:dyDescent="0.2">
      <c r="B83" s="13"/>
      <c r="C83" s="168" t="s">
        <v>693</v>
      </c>
      <c r="D83" s="315">
        <f>'Α1.1. Τακτικός προϋπ.'!D83+'Α1.2. ΠΔΕ, ΤΑΑ &amp; λοιπά εργαλεία'!D83</f>
        <v>0</v>
      </c>
      <c r="E83" s="315">
        <f>'Α1.1. Τακτικός προϋπ.'!E83+'Α1.2. ΠΔΕ, ΤΑΑ &amp; λοιπά εργαλεία'!E83</f>
        <v>0</v>
      </c>
      <c r="F83" s="315">
        <f>'Α1.1. Τακτικός προϋπ.'!F83+'Α1.2. ΠΔΕ, ΤΑΑ &amp; λοιπά εργαλεία'!F83</f>
        <v>0</v>
      </c>
      <c r="G83" s="316"/>
      <c r="H83" s="316"/>
      <c r="I83" s="316"/>
    </row>
    <row r="84" spans="1:9" ht="13.5" thickBot="1" x14ac:dyDescent="0.25">
      <c r="B84" s="13"/>
      <c r="C84" s="169" t="s">
        <v>696</v>
      </c>
      <c r="D84" s="317">
        <f>D82-D83</f>
        <v>0</v>
      </c>
      <c r="E84" s="317">
        <f t="shared" ref="E84" si="10">E82-E83</f>
        <v>0</v>
      </c>
      <c r="F84" s="317">
        <f>F82-F83</f>
        <v>0</v>
      </c>
      <c r="G84" s="318"/>
      <c r="H84" s="318"/>
      <c r="I84" s="318"/>
    </row>
    <row r="85" spans="1:9" ht="13.5" thickTop="1" x14ac:dyDescent="0.2">
      <c r="C85" s="206" t="s">
        <v>697</v>
      </c>
    </row>
    <row r="86" spans="1:9" x14ac:dyDescent="0.2">
      <c r="C86" s="14"/>
    </row>
    <row r="87" spans="1:9" ht="15" x14ac:dyDescent="0.2">
      <c r="B87" s="100" t="s">
        <v>85</v>
      </c>
      <c r="C87" s="101"/>
    </row>
    <row r="88" spans="1:9" x14ac:dyDescent="0.2">
      <c r="B88" s="172" t="s">
        <v>60</v>
      </c>
      <c r="C88" s="173"/>
      <c r="D88" s="17"/>
      <c r="E88" s="11"/>
      <c r="F88" s="11"/>
      <c r="G88" s="11"/>
      <c r="H88" s="11"/>
      <c r="I88" s="11"/>
    </row>
    <row r="89" spans="1:9" ht="15" x14ac:dyDescent="0.25">
      <c r="C89" s="105"/>
      <c r="D89" s="38"/>
      <c r="E89" s="38"/>
      <c r="F89" s="38"/>
      <c r="G89" s="38"/>
      <c r="H89" s="38"/>
      <c r="I89" s="38"/>
    </row>
    <row r="90" spans="1:9" x14ac:dyDescent="0.2">
      <c r="C90" s="106"/>
      <c r="D90" s="104">
        <f t="shared" ref="D90:I91" si="11">D3</f>
        <v>2024</v>
      </c>
      <c r="E90" s="37">
        <f t="shared" si="11"/>
        <v>2025</v>
      </c>
      <c r="F90" s="37">
        <f t="shared" si="11"/>
        <v>2026</v>
      </c>
      <c r="G90" s="37">
        <f t="shared" si="11"/>
        <v>2027</v>
      </c>
      <c r="H90" s="37">
        <f t="shared" si="11"/>
        <v>2028</v>
      </c>
      <c r="I90" s="37">
        <f t="shared" si="11"/>
        <v>2029</v>
      </c>
    </row>
    <row r="91" spans="1:9" ht="36" x14ac:dyDescent="0.25">
      <c r="B91" s="18"/>
      <c r="C91" s="107" t="s">
        <v>59</v>
      </c>
      <c r="D91" s="112" t="str">
        <f t="shared" si="11"/>
        <v>Πραγματοποιήσεις</v>
      </c>
      <c r="E91" s="113" t="str">
        <f t="shared" si="11"/>
        <v>Εκτιμήσεις πραγματοποιήσεων έτους</v>
      </c>
      <c r="F91" s="113" t="str">
        <f t="shared" si="11"/>
        <v>Προβλέψεις</v>
      </c>
      <c r="G91" s="113" t="str">
        <f t="shared" si="11"/>
        <v>Προβλέψεις</v>
      </c>
      <c r="H91" s="113" t="str">
        <f t="shared" si="11"/>
        <v>Προβλέψεις</v>
      </c>
      <c r="I91" s="113" t="str">
        <f t="shared" si="11"/>
        <v>Προβλέψεις</v>
      </c>
    </row>
    <row r="92" spans="1:9" ht="13.5" thickBot="1" x14ac:dyDescent="0.25">
      <c r="B92" s="174" t="s">
        <v>61</v>
      </c>
      <c r="C92" s="175" t="s">
        <v>62</v>
      </c>
      <c r="D92" s="176">
        <f>D93+D94+D97+D98</f>
        <v>0</v>
      </c>
      <c r="E92" s="176">
        <f t="shared" ref="E92:I92" si="12">E93+E94+E97+E98</f>
        <v>0</v>
      </c>
      <c r="F92" s="176">
        <f t="shared" si="12"/>
        <v>0</v>
      </c>
      <c r="G92" s="176">
        <f t="shared" si="12"/>
        <v>0</v>
      </c>
      <c r="H92" s="176">
        <f t="shared" si="12"/>
        <v>0</v>
      </c>
      <c r="I92" s="176">
        <f t="shared" si="12"/>
        <v>0</v>
      </c>
    </row>
    <row r="93" spans="1:9" x14ac:dyDescent="0.2">
      <c r="B93" s="177">
        <v>11</v>
      </c>
      <c r="C93" s="136" t="s">
        <v>63</v>
      </c>
      <c r="D93" s="142">
        <f t="shared" ref="D93:I93" si="13">D6</f>
        <v>0</v>
      </c>
      <c r="E93" s="142">
        <f t="shared" si="13"/>
        <v>0</v>
      </c>
      <c r="F93" s="142">
        <f t="shared" si="13"/>
        <v>0</v>
      </c>
      <c r="G93" s="142">
        <f t="shared" si="13"/>
        <v>0</v>
      </c>
      <c r="H93" s="142">
        <f t="shared" si="13"/>
        <v>0</v>
      </c>
      <c r="I93" s="142">
        <f t="shared" si="13"/>
        <v>0</v>
      </c>
    </row>
    <row r="94" spans="1:9" x14ac:dyDescent="0.2">
      <c r="B94" s="178"/>
      <c r="C94" s="179" t="s">
        <v>64</v>
      </c>
      <c r="D94" s="180">
        <f>D95+D96</f>
        <v>0</v>
      </c>
      <c r="E94" s="180">
        <f>E95+E96</f>
        <v>0</v>
      </c>
      <c r="F94" s="180">
        <f t="shared" ref="F94:H94" si="14">F95+F96</f>
        <v>0</v>
      </c>
      <c r="G94" s="180">
        <f t="shared" si="14"/>
        <v>0</v>
      </c>
      <c r="H94" s="180">
        <f t="shared" si="14"/>
        <v>0</v>
      </c>
      <c r="I94" s="180">
        <f>I95+I96</f>
        <v>0</v>
      </c>
    </row>
    <row r="95" spans="1:9" x14ac:dyDescent="0.2">
      <c r="B95" s="181" t="s">
        <v>66</v>
      </c>
      <c r="C95" s="182" t="s">
        <v>690</v>
      </c>
      <c r="D95" s="180">
        <f>'Α1.1. Τακτικός προϋπ.'!D94</f>
        <v>0</v>
      </c>
      <c r="E95" s="180">
        <f>'Α1.1. Τακτικός προϋπ.'!E94</f>
        <v>0</v>
      </c>
      <c r="F95" s="180">
        <f>'Α1.1. Τακτικός προϋπ.'!F94</f>
        <v>0</v>
      </c>
      <c r="G95" s="180">
        <f>'Α1.1. Τακτικός προϋπ.'!G94</f>
        <v>0</v>
      </c>
      <c r="H95" s="180">
        <f>'Α1.1. Τακτικός προϋπ.'!H94</f>
        <v>0</v>
      </c>
      <c r="I95" s="180">
        <f>'Α1.1. Τακτικός προϋπ.'!I94</f>
        <v>0</v>
      </c>
    </row>
    <row r="96" spans="1:9" x14ac:dyDescent="0.2">
      <c r="B96" s="181" t="s">
        <v>66</v>
      </c>
      <c r="C96" s="182" t="s">
        <v>691</v>
      </c>
      <c r="D96" s="180">
        <f>'Α1.2. ΠΔΕ, ΤΑΑ &amp; λοιπά εργαλεία'!D94</f>
        <v>0</v>
      </c>
      <c r="E96" s="180">
        <f>'Α1.2. ΠΔΕ, ΤΑΑ &amp; λοιπά εργαλεία'!E94</f>
        <v>0</v>
      </c>
      <c r="F96" s="180">
        <f>'Α1.2. ΠΔΕ, ΤΑΑ &amp; λοιπά εργαλεία'!F94</f>
        <v>0</v>
      </c>
      <c r="G96" s="180">
        <f>'Α1.2. ΠΔΕ, ΤΑΑ &amp; λοιπά εργαλεία'!G94</f>
        <v>0</v>
      </c>
      <c r="H96" s="180">
        <f>'Α1.2. ΠΔΕ, ΤΑΑ &amp; λοιπά εργαλεία'!H94</f>
        <v>0</v>
      </c>
      <c r="I96" s="180">
        <f>'Α1.2. ΠΔΕ, ΤΑΑ &amp; λοιπά εργαλεία'!I94</f>
        <v>0</v>
      </c>
    </row>
    <row r="97" spans="1:10" x14ac:dyDescent="0.2">
      <c r="B97" s="183">
        <v>151</v>
      </c>
      <c r="C97" s="179" t="s">
        <v>16</v>
      </c>
      <c r="D97" s="180">
        <f t="shared" ref="D97:I97" si="15">D18+D19</f>
        <v>0</v>
      </c>
      <c r="E97" s="180">
        <f t="shared" si="15"/>
        <v>0</v>
      </c>
      <c r="F97" s="180">
        <f t="shared" si="15"/>
        <v>0</v>
      </c>
      <c r="G97" s="180">
        <f t="shared" si="15"/>
        <v>0</v>
      </c>
      <c r="H97" s="180">
        <f t="shared" si="15"/>
        <v>0</v>
      </c>
      <c r="I97" s="180">
        <f t="shared" si="15"/>
        <v>0</v>
      </c>
    </row>
    <row r="98" spans="1:10" ht="24" x14ac:dyDescent="0.2">
      <c r="B98" s="184" t="s">
        <v>68</v>
      </c>
      <c r="C98" s="179" t="s">
        <v>69</v>
      </c>
      <c r="D98" s="180">
        <f t="shared" ref="D98:I98" si="16">D9+D10-D11-D12+D16+D17-D18-D19</f>
        <v>0</v>
      </c>
      <c r="E98" s="180">
        <f t="shared" si="16"/>
        <v>0</v>
      </c>
      <c r="F98" s="180">
        <f t="shared" si="16"/>
        <v>0</v>
      </c>
      <c r="G98" s="180">
        <f t="shared" si="16"/>
        <v>0</v>
      </c>
      <c r="H98" s="180">
        <f t="shared" si="16"/>
        <v>0</v>
      </c>
      <c r="I98" s="180">
        <f t="shared" si="16"/>
        <v>0</v>
      </c>
    </row>
    <row r="99" spans="1:10" x14ac:dyDescent="0.2">
      <c r="B99" s="185"/>
      <c r="C99" s="186" t="s">
        <v>70</v>
      </c>
      <c r="D99" s="132">
        <f>D100+D101+D102+D104+D103</f>
        <v>0</v>
      </c>
      <c r="E99" s="132">
        <f t="shared" ref="E99:I99" si="17">E100+E101+E102+E104+E103</f>
        <v>0</v>
      </c>
      <c r="F99" s="132">
        <f t="shared" si="17"/>
        <v>0</v>
      </c>
      <c r="G99" s="132">
        <f t="shared" si="17"/>
        <v>0</v>
      </c>
      <c r="H99" s="132">
        <f t="shared" si="17"/>
        <v>0</v>
      </c>
      <c r="I99" s="132">
        <f t="shared" si="17"/>
        <v>0</v>
      </c>
    </row>
    <row r="100" spans="1:10" x14ac:dyDescent="0.2">
      <c r="B100" s="187">
        <v>21</v>
      </c>
      <c r="C100" s="188" t="s">
        <v>23</v>
      </c>
      <c r="D100" s="180">
        <f t="shared" ref="D100:I100" si="18">D24</f>
        <v>0</v>
      </c>
      <c r="E100" s="180">
        <f t="shared" si="18"/>
        <v>0</v>
      </c>
      <c r="F100" s="180">
        <f t="shared" si="18"/>
        <v>0</v>
      </c>
      <c r="G100" s="180">
        <f t="shared" si="18"/>
        <v>0</v>
      </c>
      <c r="H100" s="180">
        <f t="shared" si="18"/>
        <v>0</v>
      </c>
      <c r="I100" s="180">
        <f t="shared" si="18"/>
        <v>0</v>
      </c>
    </row>
    <row r="101" spans="1:10" x14ac:dyDescent="0.2">
      <c r="B101" s="189">
        <v>26</v>
      </c>
      <c r="C101" s="190" t="s">
        <v>16</v>
      </c>
      <c r="D101" s="180">
        <f t="shared" ref="D101:I101" si="19">D43</f>
        <v>0</v>
      </c>
      <c r="E101" s="180">
        <f t="shared" si="19"/>
        <v>0</v>
      </c>
      <c r="F101" s="180">
        <f t="shared" si="19"/>
        <v>0</v>
      </c>
      <c r="G101" s="180">
        <f t="shared" si="19"/>
        <v>0</v>
      </c>
      <c r="H101" s="180">
        <f t="shared" si="19"/>
        <v>0</v>
      </c>
      <c r="I101" s="180">
        <f t="shared" si="19"/>
        <v>0</v>
      </c>
    </row>
    <row r="102" spans="1:10" x14ac:dyDescent="0.2">
      <c r="B102" s="189">
        <v>23</v>
      </c>
      <c r="C102" s="190" t="s">
        <v>11</v>
      </c>
      <c r="D102" s="180">
        <f t="shared" ref="D102:I102" si="20">D35</f>
        <v>0</v>
      </c>
      <c r="E102" s="180">
        <f t="shared" si="20"/>
        <v>0</v>
      </c>
      <c r="F102" s="180">
        <f t="shared" si="20"/>
        <v>0</v>
      </c>
      <c r="G102" s="180">
        <f t="shared" si="20"/>
        <v>0</v>
      </c>
      <c r="H102" s="180">
        <f t="shared" si="20"/>
        <v>0</v>
      </c>
      <c r="I102" s="180">
        <f t="shared" si="20"/>
        <v>0</v>
      </c>
    </row>
    <row r="103" spans="1:10" ht="24" x14ac:dyDescent="0.2">
      <c r="B103" s="189" t="s">
        <v>71</v>
      </c>
      <c r="C103" s="190" t="s">
        <v>72</v>
      </c>
      <c r="D103" s="180">
        <f t="shared" ref="D103:I103" si="21">D46-D20</f>
        <v>0</v>
      </c>
      <c r="E103" s="180">
        <f t="shared" si="21"/>
        <v>0</v>
      </c>
      <c r="F103" s="180">
        <f t="shared" si="21"/>
        <v>0</v>
      </c>
      <c r="G103" s="180">
        <f t="shared" si="21"/>
        <v>0</v>
      </c>
      <c r="H103" s="180">
        <f t="shared" si="21"/>
        <v>0</v>
      </c>
      <c r="I103" s="180">
        <f t="shared" si="21"/>
        <v>0</v>
      </c>
    </row>
    <row r="104" spans="1:10" ht="60" x14ac:dyDescent="0.2">
      <c r="B104" s="191" t="s">
        <v>73</v>
      </c>
      <c r="C104" s="188" t="s">
        <v>74</v>
      </c>
      <c r="D104" s="180">
        <f t="shared" ref="D104:I104" si="22">D34+D38+D42+D44+D45+D47-D21+D48-D22</f>
        <v>0</v>
      </c>
      <c r="E104" s="180">
        <f t="shared" si="22"/>
        <v>0</v>
      </c>
      <c r="F104" s="180">
        <f t="shared" si="22"/>
        <v>0</v>
      </c>
      <c r="G104" s="180">
        <f t="shared" si="22"/>
        <v>0</v>
      </c>
      <c r="H104" s="180">
        <f t="shared" si="22"/>
        <v>0</v>
      </c>
      <c r="I104" s="180">
        <f t="shared" si="22"/>
        <v>0</v>
      </c>
    </row>
    <row r="105" spans="1:10" x14ac:dyDescent="0.2">
      <c r="B105" s="172"/>
      <c r="C105" s="192" t="s">
        <v>75</v>
      </c>
      <c r="D105" s="132">
        <f>D92-D99</f>
        <v>0</v>
      </c>
      <c r="E105" s="132">
        <f t="shared" ref="E105:I105" si="23">E92-E99</f>
        <v>0</v>
      </c>
      <c r="F105" s="132">
        <f t="shared" si="23"/>
        <v>0</v>
      </c>
      <c r="G105" s="132">
        <f t="shared" si="23"/>
        <v>0</v>
      </c>
      <c r="H105" s="132">
        <f t="shared" si="23"/>
        <v>0</v>
      </c>
      <c r="I105" s="132">
        <f t="shared" si="23"/>
        <v>0</v>
      </c>
    </row>
    <row r="106" spans="1:10" x14ac:dyDescent="0.2">
      <c r="B106" s="185"/>
      <c r="C106" s="192" t="s">
        <v>94</v>
      </c>
      <c r="D106" s="132">
        <f>D50</f>
        <v>0</v>
      </c>
      <c r="E106" s="132">
        <f>E50</f>
        <v>0</v>
      </c>
      <c r="F106" s="132">
        <f>F50</f>
        <v>0</v>
      </c>
      <c r="G106" s="193"/>
      <c r="H106" s="193"/>
      <c r="I106" s="193"/>
    </row>
    <row r="107" spans="1:10" x14ac:dyDescent="0.2">
      <c r="B107" s="181">
        <v>13901</v>
      </c>
      <c r="C107" s="192" t="s">
        <v>76</v>
      </c>
      <c r="D107" s="132">
        <f>D51</f>
        <v>0</v>
      </c>
      <c r="E107" s="132">
        <f>E51</f>
        <v>0</v>
      </c>
      <c r="F107" s="193"/>
      <c r="G107" s="193"/>
      <c r="H107" s="193"/>
      <c r="I107" s="193"/>
    </row>
    <row r="108" spans="1:10" ht="13.5" thickBot="1" x14ac:dyDescent="0.25">
      <c r="B108" s="185"/>
      <c r="C108" s="194" t="s">
        <v>77</v>
      </c>
      <c r="D108" s="195">
        <f>D105+D106+D107</f>
        <v>0</v>
      </c>
      <c r="E108" s="195">
        <f t="shared" ref="E108:I108" si="24">E105+E106+E107</f>
        <v>0</v>
      </c>
      <c r="F108" s="195">
        <f t="shared" si="24"/>
        <v>0</v>
      </c>
      <c r="G108" s="195">
        <f t="shared" si="24"/>
        <v>0</v>
      </c>
      <c r="H108" s="195">
        <f t="shared" si="24"/>
        <v>0</v>
      </c>
      <c r="I108" s="195">
        <f t="shared" si="24"/>
        <v>0</v>
      </c>
    </row>
    <row r="109" spans="1:10" x14ac:dyDescent="0.2">
      <c r="B109" s="185"/>
      <c r="C109" s="196"/>
      <c r="D109" s="197"/>
      <c r="E109" s="197"/>
      <c r="F109" s="197"/>
      <c r="G109" s="197"/>
      <c r="H109" s="197"/>
      <c r="I109" s="197"/>
    </row>
    <row r="110" spans="1:10" s="23" customFormat="1" x14ac:dyDescent="0.25">
      <c r="D110" s="26"/>
      <c r="E110" s="26"/>
      <c r="F110" s="26"/>
      <c r="G110" s="26"/>
      <c r="H110" s="26"/>
      <c r="I110" s="26"/>
      <c r="J110" s="26"/>
    </row>
    <row r="111" spans="1:10" ht="15" x14ac:dyDescent="0.25">
      <c r="B111" s="22" t="s">
        <v>80</v>
      </c>
      <c r="J111" s="7"/>
    </row>
    <row r="112" spans="1:10" s="31" customFormat="1" x14ac:dyDescent="0.25">
      <c r="A112" s="109" t="s">
        <v>86</v>
      </c>
      <c r="B112" s="94"/>
      <c r="C112" s="108"/>
      <c r="D112" s="95"/>
      <c r="E112" s="95"/>
      <c r="F112" s="95"/>
      <c r="G112" s="95"/>
      <c r="H112" s="95"/>
      <c r="I112" s="95"/>
      <c r="J112" s="30"/>
    </row>
    <row r="113" spans="1:10" s="31" customFormat="1" x14ac:dyDescent="0.25">
      <c r="A113" s="109" t="s">
        <v>98</v>
      </c>
      <c r="B113" s="94"/>
      <c r="C113" s="63"/>
      <c r="D113" s="63"/>
      <c r="E113" s="63"/>
      <c r="F113" s="63"/>
      <c r="G113" s="63"/>
      <c r="H113" s="63"/>
      <c r="I113" s="63"/>
      <c r="J113" s="30"/>
    </row>
    <row r="114" spans="1:10" s="31" customFormat="1" x14ac:dyDescent="0.25">
      <c r="A114" s="109" t="s">
        <v>87</v>
      </c>
      <c r="B114" s="94"/>
      <c r="C114" s="63"/>
      <c r="D114" s="63"/>
      <c r="E114" s="63"/>
      <c r="F114" s="63"/>
      <c r="G114" s="63"/>
      <c r="H114" s="63"/>
      <c r="I114" s="63"/>
      <c r="J114" s="30"/>
    </row>
    <row r="115" spans="1:10" s="31" customFormat="1" x14ac:dyDescent="0.25">
      <c r="A115" s="109" t="s">
        <v>715</v>
      </c>
      <c r="B115" s="94"/>
      <c r="C115" s="63"/>
      <c r="D115" s="63"/>
      <c r="E115" s="63"/>
      <c r="F115" s="63"/>
      <c r="G115" s="63"/>
      <c r="H115" s="63"/>
      <c r="I115" s="63"/>
      <c r="J115" s="30"/>
    </row>
    <row r="116" spans="1:10" s="31" customFormat="1" x14ac:dyDescent="0.25">
      <c r="A116" s="109" t="s">
        <v>81</v>
      </c>
      <c r="B116" s="94"/>
      <c r="C116" s="63"/>
      <c r="D116" s="63"/>
      <c r="E116" s="63"/>
      <c r="F116" s="63"/>
      <c r="G116" s="63"/>
      <c r="H116" s="63"/>
      <c r="I116" s="63"/>
      <c r="J116" s="30"/>
    </row>
  </sheetData>
  <sheetProtection algorithmName="SHA-512" hashValue="oJ1RWqzfJtKdc7pYDx6gW10eIWGy2DpFGOKYRwvG+jbRUxKepyDBeTu9hhdafwhwCbUtAZRSbzd8YJGiWI4xcw==" saltValue="cyanBNSGLaDzdQa7FNCSCw==" spinCount="100000" sheet="1" objects="1" scenarios="1"/>
  <printOptions horizontalCentered="1"/>
  <pageMargins left="0.11811023622047245" right="0.11811023622047245" top="0.11811023622047245" bottom="0.11811023622047245" header="0.11811023622047245" footer="0.11811023622047245"/>
  <pageSetup paperSize="9" scale="74" orientation="landscape" r:id="rId1"/>
  <headerFooter>
    <oddFooter>Σελίδα &amp;P από &amp;N</oddFooter>
  </headerFooter>
  <rowBreaks count="2" manualBreakCount="2">
    <brk id="52" max="16383" man="1"/>
    <brk id="86" max="8" man="1"/>
  </rowBreaks>
  <customProperties>
    <customPr name="EpmWorksheetKeyString_GUID" r:id="rId2"/>
  </customProperties>
  <ignoredErrors>
    <ignoredError sqref="D92:I92"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55EB2-DA74-447D-82A2-19374EA86D35}">
  <sheetPr>
    <tabColor theme="4" tint="-0.249977111117893"/>
  </sheetPr>
  <dimension ref="A1:K113"/>
  <sheetViews>
    <sheetView showGridLines="0" view="pageBreakPreview" zoomScaleNormal="80" zoomScaleSheetLayoutView="100" workbookViewId="0">
      <pane ySplit="4" topLeftCell="A5" activePane="bottomLeft" state="frozen"/>
      <selection activeCell="D22" sqref="D22"/>
      <selection pane="bottomLeft" activeCell="C14" sqref="C14"/>
    </sheetView>
  </sheetViews>
  <sheetFormatPr defaultColWidth="9.140625" defaultRowHeight="12.75" x14ac:dyDescent="0.2"/>
  <cols>
    <col min="1" max="1" width="3.7109375" style="5" bestFit="1" customWidth="1"/>
    <col min="2" max="2" width="16.5703125" style="1" customWidth="1"/>
    <col min="3" max="3" width="85.42578125" style="16" bestFit="1" customWidth="1"/>
    <col min="4" max="9" width="14.7109375" style="233" customWidth="1"/>
    <col min="10" max="16384" width="9.140625" style="1"/>
  </cols>
  <sheetData>
    <row r="1" spans="1:11" ht="23.25" x14ac:dyDescent="0.35">
      <c r="A1" s="343" t="str">
        <f>'Α0.Στοιχεία Φορέα'!C2</f>
        <v/>
      </c>
    </row>
    <row r="2" spans="1:11" ht="15.75" x14ac:dyDescent="0.2">
      <c r="A2" s="139" t="str">
        <f>'Α0.Στοιχεία Φορέα'!$C$2&amp;" - "&amp;"Πίνακας Α1.1: Έσοδα - Δαπάνες ΟΤΑ κατά μείζονα κατηγορία (Τακτικός προϋπολογισμός)"</f>
        <v xml:space="preserve"> - Πίνακας Α1.1: Έσοδα - Δαπάνες ΟΤΑ κατά μείζονα κατηγορία (Τακτικός προϋπολογισμός)</v>
      </c>
      <c r="B2" s="140"/>
      <c r="C2" s="140"/>
      <c r="D2" s="211"/>
      <c r="E2" s="211"/>
      <c r="F2" s="211"/>
      <c r="G2" s="211"/>
      <c r="H2" s="211"/>
      <c r="I2" s="211"/>
    </row>
    <row r="3" spans="1:11" x14ac:dyDescent="0.2">
      <c r="A3" s="159"/>
      <c r="B3" s="164"/>
      <c r="C3" s="159"/>
      <c r="D3" s="212">
        <v>2024</v>
      </c>
      <c r="E3" s="213">
        <v>2025</v>
      </c>
      <c r="F3" s="213">
        <v>2026</v>
      </c>
      <c r="G3" s="213">
        <v>2027</v>
      </c>
      <c r="H3" s="213">
        <v>2028</v>
      </c>
      <c r="I3" s="213">
        <v>2029</v>
      </c>
    </row>
    <row r="4" spans="1:11" ht="33.75" x14ac:dyDescent="0.2">
      <c r="A4" s="165" t="s">
        <v>0</v>
      </c>
      <c r="B4" s="165" t="s">
        <v>1</v>
      </c>
      <c r="C4" s="165" t="s">
        <v>2</v>
      </c>
      <c r="D4" s="116" t="s">
        <v>3</v>
      </c>
      <c r="E4" s="116" t="s">
        <v>4</v>
      </c>
      <c r="F4" s="115" t="s">
        <v>5</v>
      </c>
      <c r="G4" s="115" t="s">
        <v>5</v>
      </c>
      <c r="H4" s="115" t="s">
        <v>5</v>
      </c>
      <c r="I4" s="115" t="s">
        <v>5</v>
      </c>
    </row>
    <row r="5" spans="1:11" x14ac:dyDescent="0.2">
      <c r="A5" s="141" t="s">
        <v>6</v>
      </c>
      <c r="B5" s="71"/>
      <c r="C5" s="72" t="s">
        <v>7</v>
      </c>
      <c r="D5" s="214">
        <f t="shared" ref="D5:I5" si="0">D6+D9+D10+D16+D17+D20+D21+D22</f>
        <v>0</v>
      </c>
      <c r="E5" s="214">
        <f t="shared" si="0"/>
        <v>0</v>
      </c>
      <c r="F5" s="214">
        <f t="shared" si="0"/>
        <v>0</v>
      </c>
      <c r="G5" s="214">
        <f t="shared" si="0"/>
        <v>0</v>
      </c>
      <c r="H5" s="214">
        <f t="shared" si="0"/>
        <v>0</v>
      </c>
      <c r="I5" s="214">
        <f t="shared" si="0"/>
        <v>0</v>
      </c>
      <c r="K5" s="1" t="s">
        <v>708</v>
      </c>
    </row>
    <row r="6" spans="1:11" x14ac:dyDescent="0.2">
      <c r="A6" s="118">
        <v>1</v>
      </c>
      <c r="B6" s="118">
        <v>11</v>
      </c>
      <c r="C6" s="127" t="s">
        <v>63</v>
      </c>
      <c r="D6" s="215"/>
      <c r="E6" s="215"/>
      <c r="F6" s="215"/>
      <c r="G6" s="215"/>
      <c r="H6" s="215"/>
      <c r="I6" s="215"/>
      <c r="K6" s="1" t="s">
        <v>701</v>
      </c>
    </row>
    <row r="7" spans="1:11" x14ac:dyDescent="0.2">
      <c r="A7" s="134"/>
      <c r="B7" s="122">
        <v>111</v>
      </c>
      <c r="C7" s="123" t="s">
        <v>8</v>
      </c>
      <c r="D7" s="346"/>
      <c r="E7" s="346"/>
      <c r="F7" s="346"/>
      <c r="G7" s="346"/>
      <c r="H7" s="346"/>
      <c r="I7" s="346"/>
    </row>
    <row r="8" spans="1:11" x14ac:dyDescent="0.2">
      <c r="A8" s="134"/>
      <c r="B8" s="122">
        <v>113</v>
      </c>
      <c r="C8" s="123" t="s">
        <v>9</v>
      </c>
      <c r="D8" s="346"/>
      <c r="E8" s="346"/>
      <c r="F8" s="346"/>
      <c r="G8" s="346"/>
      <c r="H8" s="346"/>
      <c r="I8" s="346"/>
    </row>
    <row r="9" spans="1:11" x14ac:dyDescent="0.2">
      <c r="A9" s="118">
        <v>2</v>
      </c>
      <c r="B9" s="118">
        <v>12</v>
      </c>
      <c r="C9" s="127" t="s">
        <v>10</v>
      </c>
      <c r="D9" s="215"/>
      <c r="E9" s="215"/>
      <c r="F9" s="215"/>
      <c r="G9" s="215"/>
      <c r="H9" s="215"/>
      <c r="I9" s="215"/>
    </row>
    <row r="10" spans="1:11" x14ac:dyDescent="0.2">
      <c r="A10" s="118">
        <v>3</v>
      </c>
      <c r="B10" s="118">
        <v>13</v>
      </c>
      <c r="C10" s="127" t="s">
        <v>11</v>
      </c>
      <c r="D10" s="215"/>
      <c r="E10" s="215"/>
      <c r="F10" s="215"/>
      <c r="G10" s="215"/>
      <c r="H10" s="215"/>
      <c r="I10" s="215"/>
      <c r="K10" s="1" t="s">
        <v>702</v>
      </c>
    </row>
    <row r="11" spans="1:11" x14ac:dyDescent="0.2">
      <c r="A11" s="134"/>
      <c r="B11" s="125">
        <v>13101</v>
      </c>
      <c r="C11" s="123" t="s">
        <v>95</v>
      </c>
      <c r="D11" s="346"/>
      <c r="E11" s="346"/>
      <c r="F11" s="346"/>
      <c r="G11" s="346"/>
      <c r="H11" s="346"/>
      <c r="I11" s="346"/>
    </row>
    <row r="12" spans="1:11" x14ac:dyDescent="0.2">
      <c r="A12" s="134"/>
      <c r="B12" s="125">
        <v>13401</v>
      </c>
      <c r="C12" s="126" t="s">
        <v>89</v>
      </c>
      <c r="D12" s="346"/>
      <c r="E12" s="346"/>
      <c r="F12" s="346"/>
      <c r="G12" s="346"/>
      <c r="H12" s="346"/>
      <c r="I12" s="346"/>
    </row>
    <row r="13" spans="1:11" x14ac:dyDescent="0.2">
      <c r="A13" s="134"/>
      <c r="B13" s="125">
        <v>13104</v>
      </c>
      <c r="C13" s="126" t="s">
        <v>12</v>
      </c>
      <c r="D13" s="346"/>
      <c r="E13" s="346"/>
      <c r="F13" s="346"/>
      <c r="G13" s="346"/>
      <c r="H13" s="346"/>
      <c r="I13" s="346"/>
    </row>
    <row r="14" spans="1:11" x14ac:dyDescent="0.2">
      <c r="A14" s="134"/>
      <c r="B14" s="125">
        <v>13404</v>
      </c>
      <c r="C14" s="126" t="s">
        <v>13</v>
      </c>
      <c r="D14" s="346"/>
      <c r="E14" s="346"/>
      <c r="F14" s="346"/>
      <c r="G14" s="346"/>
      <c r="H14" s="346"/>
      <c r="I14" s="346"/>
    </row>
    <row r="15" spans="1:11" x14ac:dyDescent="0.2">
      <c r="A15" s="134"/>
      <c r="B15" s="125">
        <v>13502</v>
      </c>
      <c r="C15" s="126" t="s">
        <v>78</v>
      </c>
      <c r="D15" s="346"/>
      <c r="E15" s="346"/>
      <c r="F15" s="346"/>
      <c r="G15" s="346"/>
      <c r="H15" s="346"/>
      <c r="I15" s="346"/>
    </row>
    <row r="16" spans="1:11" x14ac:dyDescent="0.2">
      <c r="A16" s="118">
        <v>4</v>
      </c>
      <c r="B16" s="118">
        <v>14</v>
      </c>
      <c r="C16" s="127" t="s">
        <v>14</v>
      </c>
      <c r="D16" s="215"/>
      <c r="E16" s="215"/>
      <c r="F16" s="215"/>
      <c r="G16" s="215"/>
      <c r="H16" s="215"/>
      <c r="I16" s="215"/>
    </row>
    <row r="17" spans="1:11" x14ac:dyDescent="0.2">
      <c r="A17" s="118">
        <v>5</v>
      </c>
      <c r="B17" s="118">
        <v>15</v>
      </c>
      <c r="C17" s="127" t="s">
        <v>15</v>
      </c>
      <c r="D17" s="215"/>
      <c r="E17" s="215"/>
      <c r="F17" s="215"/>
      <c r="G17" s="215"/>
      <c r="H17" s="215"/>
      <c r="I17" s="215"/>
      <c r="K17" s="1" t="s">
        <v>703</v>
      </c>
    </row>
    <row r="18" spans="1:11" x14ac:dyDescent="0.2">
      <c r="A18" s="134"/>
      <c r="B18" s="125">
        <v>151</v>
      </c>
      <c r="C18" s="126" t="s">
        <v>16</v>
      </c>
      <c r="D18" s="346"/>
      <c r="E18" s="346"/>
      <c r="F18" s="346"/>
      <c r="G18" s="346"/>
      <c r="H18" s="346"/>
      <c r="I18" s="346"/>
    </row>
    <row r="19" spans="1:11" x14ac:dyDescent="0.2">
      <c r="A19" s="134"/>
      <c r="B19" s="125">
        <v>1540101</v>
      </c>
      <c r="C19" s="126" t="s">
        <v>17</v>
      </c>
      <c r="D19" s="346"/>
      <c r="E19" s="346"/>
      <c r="F19" s="346"/>
      <c r="G19" s="346"/>
      <c r="H19" s="346"/>
      <c r="I19" s="346"/>
    </row>
    <row r="20" spans="1:11" x14ac:dyDescent="0.2">
      <c r="A20" s="118">
        <v>6</v>
      </c>
      <c r="B20" s="118">
        <v>31</v>
      </c>
      <c r="C20" s="127" t="s">
        <v>18</v>
      </c>
      <c r="D20" s="215"/>
      <c r="E20" s="215"/>
      <c r="F20" s="215"/>
      <c r="G20" s="215"/>
      <c r="H20" s="215"/>
      <c r="I20" s="215"/>
    </row>
    <row r="21" spans="1:11" x14ac:dyDescent="0.2">
      <c r="A21" s="118">
        <v>7</v>
      </c>
      <c r="B21" s="118">
        <v>32</v>
      </c>
      <c r="C21" s="127" t="s">
        <v>19</v>
      </c>
      <c r="D21" s="215"/>
      <c r="E21" s="215"/>
      <c r="F21" s="215"/>
      <c r="G21" s="215"/>
      <c r="H21" s="215"/>
      <c r="I21" s="215"/>
    </row>
    <row r="22" spans="1:11" x14ac:dyDescent="0.2">
      <c r="A22" s="118">
        <v>8</v>
      </c>
      <c r="B22" s="118">
        <v>33</v>
      </c>
      <c r="C22" s="127" t="s">
        <v>20</v>
      </c>
      <c r="D22" s="215"/>
      <c r="E22" s="215"/>
      <c r="F22" s="215"/>
      <c r="G22" s="215"/>
      <c r="H22" s="215"/>
      <c r="I22" s="215"/>
    </row>
    <row r="23" spans="1:11" x14ac:dyDescent="0.2">
      <c r="A23" s="69" t="s">
        <v>21</v>
      </c>
      <c r="B23" s="71"/>
      <c r="C23" s="72" t="s">
        <v>22</v>
      </c>
      <c r="D23" s="214">
        <f t="shared" ref="D23:I23" si="1">D24+D34+D35+D38+D42+D43+D44+D45+D46+D47+D48</f>
        <v>0</v>
      </c>
      <c r="E23" s="214">
        <f t="shared" si="1"/>
        <v>0</v>
      </c>
      <c r="F23" s="214">
        <f t="shared" si="1"/>
        <v>0</v>
      </c>
      <c r="G23" s="214">
        <f t="shared" si="1"/>
        <v>0</v>
      </c>
      <c r="H23" s="214">
        <f t="shared" si="1"/>
        <v>0</v>
      </c>
      <c r="I23" s="214">
        <f t="shared" si="1"/>
        <v>0</v>
      </c>
      <c r="K23" s="1" t="s">
        <v>708</v>
      </c>
    </row>
    <row r="24" spans="1:11" x14ac:dyDescent="0.2">
      <c r="A24" s="2">
        <v>9</v>
      </c>
      <c r="B24" s="118">
        <v>21</v>
      </c>
      <c r="C24" s="127" t="s">
        <v>23</v>
      </c>
      <c r="D24" s="216"/>
      <c r="E24" s="216"/>
      <c r="F24" s="216"/>
      <c r="G24" s="216"/>
      <c r="H24" s="216"/>
      <c r="I24" s="216"/>
      <c r="K24" s="1" t="s">
        <v>704</v>
      </c>
    </row>
    <row r="25" spans="1:11" x14ac:dyDescent="0.2">
      <c r="A25" s="3"/>
      <c r="B25" s="125" t="s">
        <v>24</v>
      </c>
      <c r="C25" s="126" t="s">
        <v>25</v>
      </c>
      <c r="D25" s="217">
        <f>D26+D27+D28</f>
        <v>0</v>
      </c>
      <c r="E25" s="217">
        <f t="shared" ref="E25:I25" si="2">E26+E27+E28</f>
        <v>0</v>
      </c>
      <c r="F25" s="217">
        <f t="shared" si="2"/>
        <v>0</v>
      </c>
      <c r="G25" s="217">
        <f t="shared" si="2"/>
        <v>0</v>
      </c>
      <c r="H25" s="217">
        <f t="shared" si="2"/>
        <v>0</v>
      </c>
      <c r="I25" s="217">
        <f t="shared" si="2"/>
        <v>0</v>
      </c>
      <c r="K25" s="1" t="s">
        <v>708</v>
      </c>
    </row>
    <row r="26" spans="1:11" x14ac:dyDescent="0.2">
      <c r="A26" s="3"/>
      <c r="B26" s="125">
        <v>21101</v>
      </c>
      <c r="C26" s="126" t="s">
        <v>100</v>
      </c>
      <c r="D26" s="217"/>
      <c r="E26" s="217"/>
      <c r="F26" s="217"/>
      <c r="G26" s="217"/>
      <c r="H26" s="217"/>
      <c r="I26" s="217"/>
    </row>
    <row r="27" spans="1:11" x14ac:dyDescent="0.2">
      <c r="A27" s="3"/>
      <c r="B27" s="125">
        <v>21201</v>
      </c>
      <c r="C27" s="126" t="s">
        <v>101</v>
      </c>
      <c r="D27" s="217"/>
      <c r="E27" s="217"/>
      <c r="F27" s="217"/>
      <c r="G27" s="217"/>
      <c r="H27" s="217"/>
      <c r="I27" s="217"/>
    </row>
    <row r="28" spans="1:11" x14ac:dyDescent="0.2">
      <c r="A28" s="3"/>
      <c r="B28" s="125">
        <v>21301</v>
      </c>
      <c r="C28" s="126" t="s">
        <v>102</v>
      </c>
      <c r="D28" s="217"/>
      <c r="E28" s="217"/>
      <c r="F28" s="217"/>
      <c r="G28" s="217"/>
      <c r="H28" s="217"/>
      <c r="I28" s="217"/>
    </row>
    <row r="29" spans="1:11" x14ac:dyDescent="0.2">
      <c r="A29" s="3"/>
      <c r="B29" s="125" t="s">
        <v>26</v>
      </c>
      <c r="C29" s="126" t="s">
        <v>27</v>
      </c>
      <c r="D29" s="218">
        <f>D30+D31+D32</f>
        <v>0</v>
      </c>
      <c r="E29" s="218">
        <f t="shared" ref="E29:I29" si="3">E30+E31+E32</f>
        <v>0</v>
      </c>
      <c r="F29" s="218">
        <f t="shared" si="3"/>
        <v>0</v>
      </c>
      <c r="G29" s="218">
        <f t="shared" si="3"/>
        <v>0</v>
      </c>
      <c r="H29" s="218">
        <f t="shared" si="3"/>
        <v>0</v>
      </c>
      <c r="I29" s="218">
        <f t="shared" si="3"/>
        <v>0</v>
      </c>
      <c r="K29" s="1" t="s">
        <v>708</v>
      </c>
    </row>
    <row r="30" spans="1:11" x14ac:dyDescent="0.2">
      <c r="A30" s="3"/>
      <c r="B30" s="125">
        <v>21102</v>
      </c>
      <c r="C30" s="126" t="s">
        <v>105</v>
      </c>
      <c r="D30" s="217"/>
      <c r="E30" s="217"/>
      <c r="F30" s="217"/>
      <c r="G30" s="217"/>
      <c r="H30" s="217"/>
      <c r="I30" s="217"/>
    </row>
    <row r="31" spans="1:11" x14ac:dyDescent="0.2">
      <c r="A31" s="3"/>
      <c r="B31" s="125">
        <v>21202</v>
      </c>
      <c r="C31" s="126" t="s">
        <v>104</v>
      </c>
      <c r="D31" s="217"/>
      <c r="E31" s="217"/>
      <c r="F31" s="217"/>
      <c r="G31" s="217"/>
      <c r="H31" s="217"/>
      <c r="I31" s="217"/>
    </row>
    <row r="32" spans="1:11" x14ac:dyDescent="0.2">
      <c r="A32" s="3"/>
      <c r="B32" s="125">
        <v>21302</v>
      </c>
      <c r="C32" s="126" t="s">
        <v>103</v>
      </c>
      <c r="D32" s="217"/>
      <c r="E32" s="217"/>
      <c r="F32" s="217"/>
      <c r="G32" s="217"/>
      <c r="H32" s="217"/>
      <c r="I32" s="217"/>
    </row>
    <row r="33" spans="1:11" x14ac:dyDescent="0.2">
      <c r="A33" s="3"/>
      <c r="B33" s="125">
        <v>219</v>
      </c>
      <c r="C33" s="126" t="s">
        <v>28</v>
      </c>
      <c r="D33" s="217"/>
      <c r="E33" s="217"/>
      <c r="F33" s="217"/>
      <c r="G33" s="217"/>
      <c r="H33" s="217"/>
      <c r="I33" s="217"/>
    </row>
    <row r="34" spans="1:11" x14ac:dyDescent="0.2">
      <c r="A34" s="2">
        <v>10</v>
      </c>
      <c r="B34" s="118">
        <v>22</v>
      </c>
      <c r="C34" s="127" t="s">
        <v>29</v>
      </c>
      <c r="D34" s="216"/>
      <c r="E34" s="216"/>
      <c r="F34" s="216"/>
      <c r="G34" s="216"/>
      <c r="H34" s="216"/>
      <c r="I34" s="216"/>
    </row>
    <row r="35" spans="1:11" x14ac:dyDescent="0.2">
      <c r="A35" s="2">
        <v>11</v>
      </c>
      <c r="B35" s="118">
        <v>23</v>
      </c>
      <c r="C35" s="127" t="s">
        <v>11</v>
      </c>
      <c r="D35" s="216"/>
      <c r="E35" s="216"/>
      <c r="F35" s="216"/>
      <c r="G35" s="216"/>
      <c r="H35" s="216"/>
      <c r="I35" s="216"/>
      <c r="K35" s="1" t="s">
        <v>705</v>
      </c>
    </row>
    <row r="36" spans="1:11" x14ac:dyDescent="0.2">
      <c r="A36" s="3"/>
      <c r="B36" s="125">
        <v>23104</v>
      </c>
      <c r="C36" s="123" t="s">
        <v>30</v>
      </c>
      <c r="D36" s="219"/>
      <c r="E36" s="219"/>
      <c r="F36" s="219"/>
      <c r="G36" s="219"/>
      <c r="H36" s="219"/>
      <c r="I36" s="219"/>
    </row>
    <row r="37" spans="1:11" x14ac:dyDescent="0.2">
      <c r="A37" s="3"/>
      <c r="B37" s="125">
        <v>2310881</v>
      </c>
      <c r="C37" s="126" t="s">
        <v>79</v>
      </c>
      <c r="D37" s="219"/>
      <c r="E37" s="219"/>
      <c r="F37" s="219"/>
      <c r="G37" s="219"/>
      <c r="H37" s="219"/>
      <c r="I37" s="219"/>
    </row>
    <row r="38" spans="1:11" x14ac:dyDescent="0.2">
      <c r="A38" s="2">
        <v>12</v>
      </c>
      <c r="B38" s="118">
        <v>24</v>
      </c>
      <c r="C38" s="127" t="s">
        <v>90</v>
      </c>
      <c r="D38" s="216"/>
      <c r="E38" s="216"/>
      <c r="F38" s="216"/>
      <c r="G38" s="216"/>
      <c r="H38" s="216"/>
      <c r="I38" s="216"/>
      <c r="K38" s="1" t="s">
        <v>706</v>
      </c>
    </row>
    <row r="39" spans="1:11" x14ac:dyDescent="0.2">
      <c r="A39" s="3"/>
      <c r="B39" s="125">
        <v>241</v>
      </c>
      <c r="C39" s="130" t="s">
        <v>31</v>
      </c>
      <c r="D39" s="220"/>
      <c r="E39" s="220"/>
      <c r="F39" s="220"/>
      <c r="G39" s="220"/>
      <c r="H39" s="220"/>
      <c r="I39" s="220"/>
    </row>
    <row r="40" spans="1:11" x14ac:dyDescent="0.2">
      <c r="A40" s="3"/>
      <c r="B40" s="125">
        <v>242</v>
      </c>
      <c r="C40" s="130" t="s">
        <v>32</v>
      </c>
      <c r="D40" s="220"/>
      <c r="E40" s="220"/>
      <c r="F40" s="220"/>
      <c r="G40" s="220"/>
      <c r="H40" s="220"/>
      <c r="I40" s="220"/>
    </row>
    <row r="41" spans="1:11" x14ac:dyDescent="0.2">
      <c r="A41" s="3"/>
      <c r="B41" s="131">
        <v>244</v>
      </c>
      <c r="C41" s="126" t="s">
        <v>33</v>
      </c>
      <c r="D41" s="220"/>
      <c r="E41" s="220"/>
      <c r="F41" s="220"/>
      <c r="G41" s="220"/>
      <c r="H41" s="220"/>
      <c r="I41" s="220"/>
    </row>
    <row r="42" spans="1:11" x14ac:dyDescent="0.2">
      <c r="A42" s="2">
        <v>13</v>
      </c>
      <c r="B42" s="118">
        <v>25</v>
      </c>
      <c r="C42" s="127" t="s">
        <v>34</v>
      </c>
      <c r="D42" s="216"/>
      <c r="E42" s="216"/>
      <c r="F42" s="216"/>
      <c r="G42" s="216"/>
      <c r="H42" s="216"/>
      <c r="I42" s="216"/>
    </row>
    <row r="43" spans="1:11" x14ac:dyDescent="0.2">
      <c r="A43" s="2">
        <v>14</v>
      </c>
      <c r="B43" s="118">
        <v>26</v>
      </c>
      <c r="C43" s="127" t="s">
        <v>16</v>
      </c>
      <c r="D43" s="216"/>
      <c r="E43" s="216"/>
      <c r="F43" s="216"/>
      <c r="G43" s="216"/>
      <c r="H43" s="216"/>
      <c r="I43" s="216"/>
    </row>
    <row r="44" spans="1:11" x14ac:dyDescent="0.2">
      <c r="A44" s="2">
        <v>15</v>
      </c>
      <c r="B44" s="118">
        <v>27</v>
      </c>
      <c r="C44" s="127" t="s">
        <v>35</v>
      </c>
      <c r="D44" s="216"/>
      <c r="E44" s="216"/>
      <c r="F44" s="216"/>
      <c r="G44" s="216"/>
      <c r="H44" s="216"/>
      <c r="I44" s="216"/>
    </row>
    <row r="45" spans="1:11" x14ac:dyDescent="0.2">
      <c r="A45" s="2">
        <v>16</v>
      </c>
      <c r="B45" s="118">
        <v>29</v>
      </c>
      <c r="C45" s="127" t="s">
        <v>36</v>
      </c>
      <c r="D45" s="216"/>
      <c r="E45" s="216"/>
      <c r="F45" s="216"/>
      <c r="G45" s="216"/>
      <c r="H45" s="216"/>
      <c r="I45" s="216"/>
    </row>
    <row r="46" spans="1:11" x14ac:dyDescent="0.2">
      <c r="A46" s="2">
        <v>17</v>
      </c>
      <c r="B46" s="118">
        <v>31</v>
      </c>
      <c r="C46" s="127" t="s">
        <v>37</v>
      </c>
      <c r="D46" s="216"/>
      <c r="E46" s="216"/>
      <c r="F46" s="216"/>
      <c r="G46" s="216"/>
      <c r="H46" s="216"/>
      <c r="I46" s="216"/>
    </row>
    <row r="47" spans="1:11" x14ac:dyDescent="0.2">
      <c r="A47" s="2">
        <v>18</v>
      </c>
      <c r="B47" s="118">
        <v>32</v>
      </c>
      <c r="C47" s="127" t="s">
        <v>38</v>
      </c>
      <c r="D47" s="216"/>
      <c r="E47" s="216"/>
      <c r="F47" s="216"/>
      <c r="G47" s="216"/>
      <c r="H47" s="216"/>
      <c r="I47" s="216"/>
    </row>
    <row r="48" spans="1:11" x14ac:dyDescent="0.2">
      <c r="A48" s="2">
        <v>19</v>
      </c>
      <c r="B48" s="144">
        <v>33</v>
      </c>
      <c r="C48" s="145" t="s">
        <v>91</v>
      </c>
      <c r="D48" s="216"/>
      <c r="E48" s="216"/>
      <c r="F48" s="216"/>
      <c r="G48" s="216"/>
      <c r="H48" s="216"/>
      <c r="I48" s="216"/>
    </row>
    <row r="49" spans="1:11" x14ac:dyDescent="0.2">
      <c r="A49" s="143" t="s">
        <v>39</v>
      </c>
      <c r="B49" s="146" t="s">
        <v>40</v>
      </c>
      <c r="C49" s="147"/>
      <c r="D49" s="221">
        <f t="shared" ref="D49:I49" si="4">D5-D23</f>
        <v>0</v>
      </c>
      <c r="E49" s="222">
        <f t="shared" si="4"/>
        <v>0</v>
      </c>
      <c r="F49" s="222">
        <f t="shared" si="4"/>
        <v>0</v>
      </c>
      <c r="G49" s="222">
        <f t="shared" si="4"/>
        <v>0</v>
      </c>
      <c r="H49" s="222">
        <f t="shared" si="4"/>
        <v>0</v>
      </c>
      <c r="I49" s="222">
        <f t="shared" si="4"/>
        <v>0</v>
      </c>
      <c r="K49" s="1" t="s">
        <v>708</v>
      </c>
    </row>
    <row r="50" spans="1:11" x14ac:dyDescent="0.2">
      <c r="A50" s="74" t="s">
        <v>41</v>
      </c>
      <c r="B50" s="84" t="s">
        <v>42</v>
      </c>
      <c r="C50" s="154"/>
      <c r="D50" s="223">
        <f>D84</f>
        <v>0</v>
      </c>
      <c r="E50" s="223">
        <f>E84</f>
        <v>0</v>
      </c>
      <c r="F50" s="223">
        <f>F84</f>
        <v>0</v>
      </c>
      <c r="G50" s="223">
        <f t="shared" ref="G50:I50" si="5">G84</f>
        <v>0</v>
      </c>
      <c r="H50" s="223">
        <f t="shared" si="5"/>
        <v>0</v>
      </c>
      <c r="I50" s="223">
        <f t="shared" si="5"/>
        <v>0</v>
      </c>
      <c r="K50" s="1" t="s">
        <v>708</v>
      </c>
    </row>
    <row r="51" spans="1:11" x14ac:dyDescent="0.2">
      <c r="A51" s="75" t="s">
        <v>43</v>
      </c>
      <c r="B51" s="76" t="s">
        <v>99</v>
      </c>
      <c r="C51" s="155"/>
      <c r="D51" s="224"/>
      <c r="E51" s="224"/>
      <c r="F51" s="225"/>
      <c r="G51" s="225"/>
      <c r="H51" s="225"/>
      <c r="I51" s="225"/>
      <c r="K51" s="1" t="s">
        <v>710</v>
      </c>
    </row>
    <row r="52" spans="1:11" x14ac:dyDescent="0.2">
      <c r="A52" s="78" t="s">
        <v>44</v>
      </c>
      <c r="B52" s="79" t="s">
        <v>45</v>
      </c>
      <c r="C52" s="156"/>
      <c r="D52" s="226">
        <f>D49+D50</f>
        <v>0</v>
      </c>
      <c r="E52" s="226">
        <f t="shared" ref="E52:I52" si="6">E49+E50</f>
        <v>0</v>
      </c>
      <c r="F52" s="226">
        <f t="shared" si="6"/>
        <v>0</v>
      </c>
      <c r="G52" s="226">
        <f t="shared" si="6"/>
        <v>0</v>
      </c>
      <c r="H52" s="226">
        <f t="shared" si="6"/>
        <v>0</v>
      </c>
      <c r="I52" s="226">
        <f t="shared" si="6"/>
        <v>0</v>
      </c>
      <c r="K52" s="1" t="s">
        <v>708</v>
      </c>
    </row>
    <row r="53" spans="1:11" x14ac:dyDescent="0.2">
      <c r="A53" s="81"/>
      <c r="B53" s="199"/>
      <c r="C53" s="199"/>
      <c r="D53" s="227"/>
      <c r="E53" s="227"/>
      <c r="F53" s="227"/>
      <c r="G53" s="227"/>
      <c r="H53" s="227"/>
      <c r="I53" s="228"/>
    </row>
    <row r="54" spans="1:11" x14ac:dyDescent="0.2">
      <c r="A54" s="143" t="s">
        <v>46</v>
      </c>
      <c r="B54" s="92"/>
      <c r="C54" s="171" t="s">
        <v>82</v>
      </c>
      <c r="D54" s="229">
        <f>D55+D56+D57+D59+D60+D61+D62</f>
        <v>0</v>
      </c>
      <c r="E54" s="229">
        <f t="shared" ref="E54:I54" si="7">E55+E56+E57+E59+E60+E61+E62</f>
        <v>0</v>
      </c>
      <c r="F54" s="229">
        <f t="shared" si="7"/>
        <v>0</v>
      </c>
      <c r="G54" s="229">
        <f t="shared" si="7"/>
        <v>0</v>
      </c>
      <c r="H54" s="229">
        <f t="shared" si="7"/>
        <v>0</v>
      </c>
      <c r="I54" s="229">
        <f t="shared" si="7"/>
        <v>0</v>
      </c>
      <c r="K54" s="1" t="s">
        <v>708</v>
      </c>
    </row>
    <row r="55" spans="1:11" x14ac:dyDescent="0.2">
      <c r="A55" s="118">
        <v>20</v>
      </c>
      <c r="B55" s="200">
        <v>43</v>
      </c>
      <c r="C55" s="202" t="s">
        <v>92</v>
      </c>
      <c r="D55" s="230"/>
      <c r="E55" s="230"/>
      <c r="F55" s="230"/>
      <c r="G55" s="230"/>
      <c r="H55" s="230"/>
      <c r="I55" s="230"/>
    </row>
    <row r="56" spans="1:11" x14ac:dyDescent="0.2">
      <c r="A56" s="118">
        <v>21</v>
      </c>
      <c r="B56" s="118">
        <v>44</v>
      </c>
      <c r="C56" s="127" t="s">
        <v>47</v>
      </c>
      <c r="D56" s="230"/>
      <c r="E56" s="230"/>
      <c r="F56" s="230"/>
      <c r="G56" s="230"/>
      <c r="H56" s="230"/>
      <c r="I56" s="230"/>
    </row>
    <row r="57" spans="1:11" x14ac:dyDescent="0.2">
      <c r="A57" s="118">
        <v>22</v>
      </c>
      <c r="B57" s="118">
        <v>45</v>
      </c>
      <c r="C57" s="127" t="s">
        <v>93</v>
      </c>
      <c r="D57" s="230"/>
      <c r="E57" s="230"/>
      <c r="F57" s="230"/>
      <c r="G57" s="230"/>
      <c r="H57" s="230"/>
      <c r="I57" s="230"/>
      <c r="K57" s="1" t="s">
        <v>707</v>
      </c>
    </row>
    <row r="58" spans="1:11" x14ac:dyDescent="0.2">
      <c r="A58" s="134"/>
      <c r="B58" s="125">
        <v>4540101</v>
      </c>
      <c r="C58" s="126" t="s">
        <v>48</v>
      </c>
      <c r="D58" s="231"/>
      <c r="E58" s="231"/>
      <c r="F58" s="231"/>
      <c r="G58" s="231"/>
      <c r="H58" s="231"/>
      <c r="I58" s="231"/>
    </row>
    <row r="59" spans="1:11" x14ac:dyDescent="0.2">
      <c r="A59" s="118">
        <v>23</v>
      </c>
      <c r="B59" s="118">
        <v>49</v>
      </c>
      <c r="C59" s="127" t="s">
        <v>49</v>
      </c>
      <c r="D59" s="230"/>
      <c r="E59" s="230"/>
      <c r="F59" s="230"/>
      <c r="G59" s="230"/>
      <c r="H59" s="230"/>
      <c r="I59" s="230"/>
    </row>
    <row r="60" spans="1:11" x14ac:dyDescent="0.2">
      <c r="A60" s="118">
        <v>24</v>
      </c>
      <c r="B60" s="118">
        <v>53</v>
      </c>
      <c r="C60" s="127" t="s">
        <v>50</v>
      </c>
      <c r="D60" s="230"/>
      <c r="E60" s="230"/>
      <c r="F60" s="230"/>
      <c r="G60" s="230"/>
      <c r="H60" s="230"/>
      <c r="I60" s="230"/>
    </row>
    <row r="61" spans="1:11" x14ac:dyDescent="0.2">
      <c r="A61" s="118">
        <v>25</v>
      </c>
      <c r="B61" s="118">
        <v>54</v>
      </c>
      <c r="C61" s="127" t="s">
        <v>47</v>
      </c>
      <c r="D61" s="230"/>
      <c r="E61" s="230"/>
      <c r="F61" s="230"/>
      <c r="G61" s="230"/>
      <c r="H61" s="230"/>
      <c r="I61" s="230"/>
    </row>
    <row r="62" spans="1:11" x14ac:dyDescent="0.2">
      <c r="A62" s="118">
        <v>26</v>
      </c>
      <c r="B62" s="118">
        <v>59</v>
      </c>
      <c r="C62" s="127" t="s">
        <v>51</v>
      </c>
      <c r="D62" s="230"/>
      <c r="E62" s="230"/>
      <c r="F62" s="230"/>
      <c r="G62" s="230"/>
      <c r="H62" s="230"/>
      <c r="I62" s="230"/>
    </row>
    <row r="63" spans="1:11" x14ac:dyDescent="0.2">
      <c r="A63" s="134"/>
      <c r="B63" s="203">
        <v>593</v>
      </c>
      <c r="C63" s="204" t="s">
        <v>52</v>
      </c>
      <c r="D63" s="231"/>
      <c r="E63" s="231"/>
      <c r="F63" s="231"/>
      <c r="G63" s="231"/>
      <c r="H63" s="231"/>
      <c r="I63" s="231"/>
    </row>
    <row r="64" spans="1:11" x14ac:dyDescent="0.2">
      <c r="A64" s="143" t="s">
        <v>53</v>
      </c>
      <c r="B64" s="92"/>
      <c r="C64" s="171" t="s">
        <v>83</v>
      </c>
      <c r="D64" s="229">
        <f>D65+D66+D67+D69+D70+D71+D72</f>
        <v>0</v>
      </c>
      <c r="E64" s="229">
        <f t="shared" ref="E64:I64" si="8">E65+E66+E67+E69+E70+E71+E72</f>
        <v>0</v>
      </c>
      <c r="F64" s="229">
        <f t="shared" si="8"/>
        <v>0</v>
      </c>
      <c r="G64" s="229">
        <f t="shared" si="8"/>
        <v>0</v>
      </c>
      <c r="H64" s="229">
        <f t="shared" si="8"/>
        <v>0</v>
      </c>
      <c r="I64" s="229">
        <f t="shared" si="8"/>
        <v>0</v>
      </c>
      <c r="K64" s="1" t="s">
        <v>708</v>
      </c>
    </row>
    <row r="65" spans="1:11" x14ac:dyDescent="0.2">
      <c r="A65" s="2">
        <v>27</v>
      </c>
      <c r="B65" s="200">
        <v>43</v>
      </c>
      <c r="C65" s="202" t="s">
        <v>92</v>
      </c>
      <c r="D65" s="230"/>
      <c r="E65" s="230"/>
      <c r="F65" s="230"/>
      <c r="G65" s="230"/>
      <c r="H65" s="230"/>
      <c r="I65" s="230"/>
    </row>
    <row r="66" spans="1:11" x14ac:dyDescent="0.2">
      <c r="A66" s="2">
        <v>28</v>
      </c>
      <c r="B66" s="118">
        <v>44</v>
      </c>
      <c r="C66" s="127" t="s">
        <v>47</v>
      </c>
      <c r="D66" s="230"/>
      <c r="E66" s="230"/>
      <c r="F66" s="230"/>
      <c r="G66" s="230"/>
      <c r="H66" s="230"/>
      <c r="I66" s="230"/>
    </row>
    <row r="67" spans="1:11" x14ac:dyDescent="0.2">
      <c r="A67" s="2">
        <v>29</v>
      </c>
      <c r="B67" s="118">
        <v>45</v>
      </c>
      <c r="C67" s="127" t="s">
        <v>93</v>
      </c>
      <c r="D67" s="230"/>
      <c r="E67" s="230"/>
      <c r="F67" s="230"/>
      <c r="G67" s="230"/>
      <c r="H67" s="230"/>
      <c r="I67" s="230"/>
    </row>
    <row r="68" spans="1:11" x14ac:dyDescent="0.2">
      <c r="A68" s="3"/>
      <c r="B68" s="125">
        <v>4540101</v>
      </c>
      <c r="C68" s="126" t="s">
        <v>48</v>
      </c>
      <c r="D68" s="231"/>
      <c r="E68" s="231"/>
      <c r="F68" s="231"/>
      <c r="G68" s="231"/>
      <c r="H68" s="231"/>
      <c r="I68" s="231"/>
      <c r="K68" s="1" t="s">
        <v>707</v>
      </c>
    </row>
    <row r="69" spans="1:11" x14ac:dyDescent="0.2">
      <c r="A69" s="2">
        <v>30</v>
      </c>
      <c r="B69" s="118">
        <v>49</v>
      </c>
      <c r="C69" s="127" t="s">
        <v>49</v>
      </c>
      <c r="D69" s="230"/>
      <c r="E69" s="230"/>
      <c r="F69" s="230"/>
      <c r="G69" s="230"/>
      <c r="H69" s="230"/>
      <c r="I69" s="230"/>
    </row>
    <row r="70" spans="1:11" x14ac:dyDescent="0.2">
      <c r="A70" s="2">
        <v>31</v>
      </c>
      <c r="B70" s="118">
        <v>53</v>
      </c>
      <c r="C70" s="127" t="s">
        <v>50</v>
      </c>
      <c r="D70" s="230"/>
      <c r="E70" s="230"/>
      <c r="F70" s="230"/>
      <c r="G70" s="230"/>
      <c r="H70" s="230"/>
      <c r="I70" s="230"/>
    </row>
    <row r="71" spans="1:11" x14ac:dyDescent="0.2">
      <c r="A71" s="2">
        <v>32</v>
      </c>
      <c r="B71" s="118">
        <v>54</v>
      </c>
      <c r="C71" s="127" t="s">
        <v>47</v>
      </c>
      <c r="D71" s="230"/>
      <c r="E71" s="230"/>
      <c r="F71" s="230"/>
      <c r="G71" s="230"/>
      <c r="H71" s="230"/>
      <c r="I71" s="230"/>
    </row>
    <row r="72" spans="1:11" x14ac:dyDescent="0.2">
      <c r="A72" s="2">
        <v>33</v>
      </c>
      <c r="B72" s="118">
        <v>59</v>
      </c>
      <c r="C72" s="127" t="s">
        <v>51</v>
      </c>
      <c r="D72" s="230"/>
      <c r="E72" s="230"/>
      <c r="F72" s="230"/>
      <c r="G72" s="230"/>
      <c r="H72" s="230"/>
      <c r="I72" s="230"/>
    </row>
    <row r="73" spans="1:11" x14ac:dyDescent="0.2">
      <c r="A73" s="3"/>
      <c r="B73" s="125">
        <v>593</v>
      </c>
      <c r="C73" s="126" t="s">
        <v>52</v>
      </c>
      <c r="D73" s="231"/>
      <c r="E73" s="231"/>
      <c r="F73" s="231"/>
      <c r="G73" s="231"/>
      <c r="H73" s="231"/>
      <c r="I73" s="231"/>
    </row>
    <row r="74" spans="1:11" x14ac:dyDescent="0.2">
      <c r="A74" s="74" t="s">
        <v>54</v>
      </c>
      <c r="B74" s="84" t="s">
        <v>55</v>
      </c>
      <c r="C74" s="85"/>
      <c r="D74" s="232">
        <f t="shared" ref="D74:I74" si="9">+D5+D54</f>
        <v>0</v>
      </c>
      <c r="E74" s="232">
        <f t="shared" si="9"/>
        <v>0</v>
      </c>
      <c r="F74" s="232">
        <f t="shared" si="9"/>
        <v>0</v>
      </c>
      <c r="G74" s="232">
        <f t="shared" si="9"/>
        <v>0</v>
      </c>
      <c r="H74" s="232">
        <f t="shared" si="9"/>
        <v>0</v>
      </c>
      <c r="I74" s="232">
        <f t="shared" si="9"/>
        <v>0</v>
      </c>
      <c r="K74" s="1" t="s">
        <v>708</v>
      </c>
    </row>
    <row r="75" spans="1:11" x14ac:dyDescent="0.2">
      <c r="A75" s="74" t="s">
        <v>56</v>
      </c>
      <c r="B75" s="84" t="s">
        <v>84</v>
      </c>
      <c r="C75" s="85"/>
      <c r="D75" s="232">
        <f t="shared" ref="D75:I75" si="10">D23+D64</f>
        <v>0</v>
      </c>
      <c r="E75" s="232">
        <f t="shared" si="10"/>
        <v>0</v>
      </c>
      <c r="F75" s="232">
        <f t="shared" si="10"/>
        <v>0</v>
      </c>
      <c r="G75" s="232">
        <f t="shared" si="10"/>
        <v>0</v>
      </c>
      <c r="H75" s="232">
        <f t="shared" si="10"/>
        <v>0</v>
      </c>
      <c r="I75" s="232">
        <f t="shared" si="10"/>
        <v>0</v>
      </c>
      <c r="K75" s="1" t="s">
        <v>708</v>
      </c>
    </row>
    <row r="76" spans="1:11" x14ac:dyDescent="0.2">
      <c r="A76" s="74" t="s">
        <v>57</v>
      </c>
      <c r="B76" s="84" t="s">
        <v>58</v>
      </c>
      <c r="C76" s="85"/>
      <c r="D76" s="232">
        <f>D74-D75</f>
        <v>0</v>
      </c>
      <c r="E76" s="232">
        <f t="shared" ref="E76:I76" si="11">E74-E75</f>
        <v>0</v>
      </c>
      <c r="F76" s="232">
        <f t="shared" si="11"/>
        <v>0</v>
      </c>
      <c r="G76" s="232">
        <f t="shared" si="11"/>
        <v>0</v>
      </c>
      <c r="H76" s="232">
        <f t="shared" si="11"/>
        <v>0</v>
      </c>
      <c r="I76" s="232">
        <f t="shared" si="11"/>
        <v>0</v>
      </c>
      <c r="K76" s="1" t="s">
        <v>708</v>
      </c>
    </row>
    <row r="78" spans="1:11" x14ac:dyDescent="0.2">
      <c r="B78" s="198" t="s">
        <v>694</v>
      </c>
      <c r="C78" s="198"/>
      <c r="D78" s="251"/>
      <c r="F78" s="234"/>
      <c r="G78" s="234"/>
      <c r="H78" s="234"/>
      <c r="I78" s="252"/>
    </row>
    <row r="79" spans="1:11" x14ac:dyDescent="0.2">
      <c r="B79" s="196"/>
      <c r="C79" s="196"/>
      <c r="D79" s="251"/>
      <c r="E79" s="235"/>
      <c r="F79" s="234"/>
      <c r="G79" s="234"/>
      <c r="H79" s="234"/>
      <c r="I79" s="252"/>
    </row>
    <row r="80" spans="1:11" x14ac:dyDescent="0.2">
      <c r="B80" s="196"/>
      <c r="C80" s="253"/>
      <c r="D80" s="254">
        <f t="shared" ref="D80:I80" si="12">D3</f>
        <v>2024</v>
      </c>
      <c r="E80" s="255">
        <f t="shared" si="12"/>
        <v>2025</v>
      </c>
      <c r="F80" s="255">
        <f t="shared" si="12"/>
        <v>2026</v>
      </c>
      <c r="G80" s="255">
        <f t="shared" si="12"/>
        <v>2027</v>
      </c>
      <c r="H80" s="255">
        <f t="shared" si="12"/>
        <v>2028</v>
      </c>
      <c r="I80" s="255">
        <f t="shared" si="12"/>
        <v>2029</v>
      </c>
    </row>
    <row r="81" spans="2:11" ht="33.75" x14ac:dyDescent="0.2">
      <c r="B81" s="196"/>
      <c r="C81" s="256" t="s">
        <v>695</v>
      </c>
      <c r="D81" s="257" t="s">
        <v>3</v>
      </c>
      <c r="E81" s="258" t="s">
        <v>4</v>
      </c>
      <c r="F81" s="258" t="s">
        <v>5</v>
      </c>
      <c r="G81" s="258" t="s">
        <v>5</v>
      </c>
      <c r="H81" s="258" t="s">
        <v>5</v>
      </c>
      <c r="I81" s="258" t="s">
        <v>5</v>
      </c>
    </row>
    <row r="82" spans="2:11" x14ac:dyDescent="0.2">
      <c r="B82" s="205"/>
      <c r="C82" s="259" t="s">
        <v>699</v>
      </c>
      <c r="D82" s="260"/>
      <c r="E82" s="261">
        <f>D83</f>
        <v>0</v>
      </c>
      <c r="F82" s="261">
        <f t="shared" ref="F82:I82" si="13">E83</f>
        <v>0</v>
      </c>
      <c r="G82" s="261">
        <f t="shared" si="13"/>
        <v>0</v>
      </c>
      <c r="H82" s="261">
        <f t="shared" si="13"/>
        <v>0</v>
      </c>
      <c r="I82" s="261">
        <f t="shared" si="13"/>
        <v>0</v>
      </c>
      <c r="K82" s="1" t="s">
        <v>709</v>
      </c>
    </row>
    <row r="83" spans="2:11" x14ac:dyDescent="0.2">
      <c r="B83" s="205"/>
      <c r="C83" s="262" t="s">
        <v>700</v>
      </c>
      <c r="D83" s="260"/>
      <c r="E83" s="260"/>
      <c r="F83" s="263"/>
      <c r="G83" s="263"/>
      <c r="H83" s="263"/>
      <c r="I83" s="263"/>
    </row>
    <row r="84" spans="2:11" ht="13.5" thickBot="1" x14ac:dyDescent="0.25">
      <c r="B84" s="205"/>
      <c r="C84" s="264" t="s">
        <v>711</v>
      </c>
      <c r="D84" s="265">
        <f>D82-D83</f>
        <v>0</v>
      </c>
      <c r="E84" s="265">
        <f t="shared" ref="E84" si="14">E82-E83</f>
        <v>0</v>
      </c>
      <c r="F84" s="265">
        <f>F82-F83</f>
        <v>0</v>
      </c>
      <c r="G84" s="265">
        <f t="shared" ref="G84:I84" si="15">G82-G83</f>
        <v>0</v>
      </c>
      <c r="H84" s="265">
        <f t="shared" si="15"/>
        <v>0</v>
      </c>
      <c r="I84" s="265">
        <f t="shared" si="15"/>
        <v>0</v>
      </c>
    </row>
    <row r="85" spans="2:11" ht="13.5" thickTop="1" x14ac:dyDescent="0.2">
      <c r="C85" s="206" t="s">
        <v>697</v>
      </c>
    </row>
    <row r="86" spans="2:11" x14ac:dyDescent="0.2">
      <c r="C86" s="206"/>
    </row>
    <row r="87" spans="2:11" ht="15" x14ac:dyDescent="0.2">
      <c r="B87" s="87" t="s">
        <v>85</v>
      </c>
      <c r="C87" s="87"/>
    </row>
    <row r="88" spans="2:11" x14ac:dyDescent="0.2">
      <c r="B88" s="15" t="s">
        <v>60</v>
      </c>
      <c r="D88" s="236"/>
      <c r="E88" s="235"/>
      <c r="F88" s="235"/>
      <c r="G88" s="235"/>
      <c r="H88" s="235"/>
      <c r="I88" s="235"/>
    </row>
    <row r="89" spans="2:11" ht="15" x14ac:dyDescent="0.25">
      <c r="C89" s="88"/>
      <c r="D89" s="237"/>
      <c r="E89" s="237"/>
      <c r="F89" s="237"/>
      <c r="G89" s="237"/>
      <c r="H89" s="237"/>
      <c r="I89" s="237"/>
    </row>
    <row r="90" spans="2:11" x14ac:dyDescent="0.2">
      <c r="C90" s="157"/>
      <c r="D90" s="238">
        <f t="shared" ref="D90:I90" si="16">D3</f>
        <v>2024</v>
      </c>
      <c r="E90" s="238">
        <f t="shared" si="16"/>
        <v>2025</v>
      </c>
      <c r="F90" s="238">
        <f t="shared" si="16"/>
        <v>2026</v>
      </c>
      <c r="G90" s="238">
        <f t="shared" si="16"/>
        <v>2027</v>
      </c>
      <c r="H90" s="238">
        <f t="shared" si="16"/>
        <v>2028</v>
      </c>
      <c r="I90" s="238">
        <f t="shared" si="16"/>
        <v>2029</v>
      </c>
    </row>
    <row r="91" spans="2:11" ht="33.75" x14ac:dyDescent="0.25">
      <c r="B91" s="18"/>
      <c r="C91" s="158" t="s">
        <v>59</v>
      </c>
      <c r="D91" s="257" t="s">
        <v>3</v>
      </c>
      <c r="E91" s="258" t="s">
        <v>4</v>
      </c>
      <c r="F91" s="258" t="s">
        <v>5</v>
      </c>
      <c r="G91" s="258" t="s">
        <v>5</v>
      </c>
      <c r="H91" s="258" t="s">
        <v>5</v>
      </c>
      <c r="I91" s="258" t="s">
        <v>5</v>
      </c>
    </row>
    <row r="92" spans="2:11" ht="13.5" thickBot="1" x14ac:dyDescent="0.25">
      <c r="B92" s="174" t="s">
        <v>61</v>
      </c>
      <c r="C92" s="92" t="s">
        <v>62</v>
      </c>
      <c r="D92" s="239">
        <f>D93+D94+D97+D98</f>
        <v>0</v>
      </c>
      <c r="E92" s="239">
        <f t="shared" ref="E92:I92" si="17">E93+E94+E97+E98</f>
        <v>0</v>
      </c>
      <c r="F92" s="239">
        <f t="shared" si="17"/>
        <v>0</v>
      </c>
      <c r="G92" s="239">
        <f t="shared" si="17"/>
        <v>0</v>
      </c>
      <c r="H92" s="239">
        <f t="shared" si="17"/>
        <v>0</v>
      </c>
      <c r="I92" s="239">
        <f t="shared" si="17"/>
        <v>0</v>
      </c>
    </row>
    <row r="93" spans="2:11" x14ac:dyDescent="0.2">
      <c r="B93" s="207">
        <v>11</v>
      </c>
      <c r="C93" s="70" t="s">
        <v>63</v>
      </c>
      <c r="D93" s="240">
        <f t="shared" ref="D93:I93" si="18">D6</f>
        <v>0</v>
      </c>
      <c r="E93" s="240">
        <f t="shared" si="18"/>
        <v>0</v>
      </c>
      <c r="F93" s="240">
        <f t="shared" si="18"/>
        <v>0</v>
      </c>
      <c r="G93" s="240">
        <f t="shared" si="18"/>
        <v>0</v>
      </c>
      <c r="H93" s="240">
        <f t="shared" si="18"/>
        <v>0</v>
      </c>
      <c r="I93" s="240">
        <f t="shared" si="18"/>
        <v>0</v>
      </c>
    </row>
    <row r="94" spans="2:11" x14ac:dyDescent="0.2">
      <c r="B94" s="208"/>
      <c r="C94" s="89" t="s">
        <v>64</v>
      </c>
      <c r="D94" s="241">
        <f>D95+D96</f>
        <v>0</v>
      </c>
      <c r="E94" s="241">
        <f t="shared" ref="E94:I94" si="19">E95+E96</f>
        <v>0</v>
      </c>
      <c r="F94" s="241">
        <f t="shared" si="19"/>
        <v>0</v>
      </c>
      <c r="G94" s="241">
        <f t="shared" si="19"/>
        <v>0</v>
      </c>
      <c r="H94" s="241">
        <f t="shared" si="19"/>
        <v>0</v>
      </c>
      <c r="I94" s="241">
        <f t="shared" si="19"/>
        <v>0</v>
      </c>
    </row>
    <row r="95" spans="2:11" x14ac:dyDescent="0.2">
      <c r="B95" s="209" t="s">
        <v>66</v>
      </c>
      <c r="C95" s="89" t="s">
        <v>65</v>
      </c>
      <c r="D95" s="241">
        <f t="shared" ref="D95:I95" si="20">D11+D12</f>
        <v>0</v>
      </c>
      <c r="E95" s="241">
        <f t="shared" si="20"/>
        <v>0</v>
      </c>
      <c r="F95" s="241">
        <f t="shared" si="20"/>
        <v>0</v>
      </c>
      <c r="G95" s="241">
        <f t="shared" si="20"/>
        <v>0</v>
      </c>
      <c r="H95" s="241">
        <f t="shared" si="20"/>
        <v>0</v>
      </c>
      <c r="I95" s="241">
        <f t="shared" si="20"/>
        <v>0</v>
      </c>
    </row>
    <row r="96" spans="2:11" x14ac:dyDescent="0.2">
      <c r="B96" s="209" t="s">
        <v>66</v>
      </c>
      <c r="C96" s="89" t="s">
        <v>67</v>
      </c>
      <c r="D96" s="242"/>
      <c r="E96" s="242"/>
      <c r="F96" s="242"/>
      <c r="G96" s="242"/>
      <c r="H96" s="242"/>
      <c r="I96" s="242"/>
    </row>
    <row r="97" spans="1:10" x14ac:dyDescent="0.2">
      <c r="B97" s="209">
        <v>151</v>
      </c>
      <c r="C97" s="89" t="s">
        <v>16</v>
      </c>
      <c r="D97" s="241">
        <f t="shared" ref="D97:I97" si="21">+D18+D19</f>
        <v>0</v>
      </c>
      <c r="E97" s="241">
        <f t="shared" si="21"/>
        <v>0</v>
      </c>
      <c r="F97" s="241">
        <f t="shared" si="21"/>
        <v>0</v>
      </c>
      <c r="G97" s="241">
        <f t="shared" si="21"/>
        <v>0</v>
      </c>
      <c r="H97" s="241">
        <f t="shared" si="21"/>
        <v>0</v>
      </c>
      <c r="I97" s="241">
        <f t="shared" si="21"/>
        <v>0</v>
      </c>
    </row>
    <row r="98" spans="1:10" x14ac:dyDescent="0.2">
      <c r="B98" s="210" t="s">
        <v>68</v>
      </c>
      <c r="C98" s="89" t="s">
        <v>69</v>
      </c>
      <c r="D98" s="241">
        <f t="shared" ref="D98:I98" si="22">D9+D10-D11-D12+D16+D17-D18-D19</f>
        <v>0</v>
      </c>
      <c r="E98" s="241">
        <f t="shared" si="22"/>
        <v>0</v>
      </c>
      <c r="F98" s="241">
        <f t="shared" si="22"/>
        <v>0</v>
      </c>
      <c r="G98" s="241">
        <f t="shared" si="22"/>
        <v>0</v>
      </c>
      <c r="H98" s="241">
        <f t="shared" si="22"/>
        <v>0</v>
      </c>
      <c r="I98" s="241">
        <f t="shared" si="22"/>
        <v>0</v>
      </c>
    </row>
    <row r="99" spans="1:10" x14ac:dyDescent="0.2">
      <c r="B99" s="210"/>
      <c r="C99" s="92" t="s">
        <v>70</v>
      </c>
      <c r="D99" s="229">
        <f>D100+D101+D102+D104+D103</f>
        <v>0</v>
      </c>
      <c r="E99" s="229">
        <f t="shared" ref="E99:I99" si="23">E100+E101+E102+E104+E103</f>
        <v>0</v>
      </c>
      <c r="F99" s="229">
        <f t="shared" si="23"/>
        <v>0</v>
      </c>
      <c r="G99" s="229">
        <f t="shared" si="23"/>
        <v>0</v>
      </c>
      <c r="H99" s="229">
        <f t="shared" si="23"/>
        <v>0</v>
      </c>
      <c r="I99" s="229">
        <f t="shared" si="23"/>
        <v>0</v>
      </c>
    </row>
    <row r="100" spans="1:10" x14ac:dyDescent="0.2">
      <c r="B100" s="209">
        <v>21</v>
      </c>
      <c r="C100" s="90" t="s">
        <v>96</v>
      </c>
      <c r="D100" s="241">
        <f t="shared" ref="D100:I100" si="24">D24</f>
        <v>0</v>
      </c>
      <c r="E100" s="241">
        <f t="shared" si="24"/>
        <v>0</v>
      </c>
      <c r="F100" s="241">
        <f t="shared" si="24"/>
        <v>0</v>
      </c>
      <c r="G100" s="241">
        <f t="shared" si="24"/>
        <v>0</v>
      </c>
      <c r="H100" s="241">
        <f t="shared" si="24"/>
        <v>0</v>
      </c>
      <c r="I100" s="241">
        <f t="shared" si="24"/>
        <v>0</v>
      </c>
    </row>
    <row r="101" spans="1:10" x14ac:dyDescent="0.2">
      <c r="B101" s="209">
        <v>26</v>
      </c>
      <c r="C101" s="91" t="s">
        <v>16</v>
      </c>
      <c r="D101" s="241">
        <f t="shared" ref="D101:I101" si="25">D43</f>
        <v>0</v>
      </c>
      <c r="E101" s="241">
        <f t="shared" si="25"/>
        <v>0</v>
      </c>
      <c r="F101" s="241">
        <f t="shared" si="25"/>
        <v>0</v>
      </c>
      <c r="G101" s="241">
        <f t="shared" si="25"/>
        <v>0</v>
      </c>
      <c r="H101" s="241">
        <f t="shared" si="25"/>
        <v>0</v>
      </c>
      <c r="I101" s="241">
        <f t="shared" si="25"/>
        <v>0</v>
      </c>
    </row>
    <row r="102" spans="1:10" x14ac:dyDescent="0.2">
      <c r="B102" s="209">
        <v>23</v>
      </c>
      <c r="C102" s="91" t="s">
        <v>11</v>
      </c>
      <c r="D102" s="241">
        <f t="shared" ref="D102:I102" si="26">D35</f>
        <v>0</v>
      </c>
      <c r="E102" s="241">
        <f t="shared" si="26"/>
        <v>0</v>
      </c>
      <c r="F102" s="241">
        <f t="shared" si="26"/>
        <v>0</v>
      </c>
      <c r="G102" s="241">
        <f t="shared" si="26"/>
        <v>0</v>
      </c>
      <c r="H102" s="241">
        <f t="shared" si="26"/>
        <v>0</v>
      </c>
      <c r="I102" s="241">
        <f t="shared" si="26"/>
        <v>0</v>
      </c>
    </row>
    <row r="103" spans="1:10" x14ac:dyDescent="0.2">
      <c r="B103" s="209" t="s">
        <v>71</v>
      </c>
      <c r="C103" s="91" t="s">
        <v>72</v>
      </c>
      <c r="D103" s="241">
        <f t="shared" ref="D103:I103" si="27">D46-D20</f>
        <v>0</v>
      </c>
      <c r="E103" s="241">
        <f t="shared" si="27"/>
        <v>0</v>
      </c>
      <c r="F103" s="241">
        <f t="shared" si="27"/>
        <v>0</v>
      </c>
      <c r="G103" s="241">
        <f t="shared" si="27"/>
        <v>0</v>
      </c>
      <c r="H103" s="241">
        <f t="shared" si="27"/>
        <v>0</v>
      </c>
      <c r="I103" s="241">
        <f t="shared" si="27"/>
        <v>0</v>
      </c>
    </row>
    <row r="104" spans="1:10" x14ac:dyDescent="0.2">
      <c r="B104" s="209" t="s">
        <v>73</v>
      </c>
      <c r="C104" s="90" t="s">
        <v>74</v>
      </c>
      <c r="D104" s="241">
        <f t="shared" ref="D104:I104" si="28">D34+D38+D42+D44+D45+D47-D21+D48-D22</f>
        <v>0</v>
      </c>
      <c r="E104" s="241">
        <f t="shared" si="28"/>
        <v>0</v>
      </c>
      <c r="F104" s="241">
        <f t="shared" si="28"/>
        <v>0</v>
      </c>
      <c r="G104" s="241">
        <f t="shared" si="28"/>
        <v>0</v>
      </c>
      <c r="H104" s="241">
        <f t="shared" si="28"/>
        <v>0</v>
      </c>
      <c r="I104" s="241">
        <f t="shared" si="28"/>
        <v>0</v>
      </c>
    </row>
    <row r="105" spans="1:10" x14ac:dyDescent="0.2">
      <c r="B105" s="210"/>
      <c r="C105" s="92" t="s">
        <v>75</v>
      </c>
      <c r="D105" s="229">
        <f>D92-D99</f>
        <v>0</v>
      </c>
      <c r="E105" s="229">
        <f t="shared" ref="E105:I105" si="29">E92-E99</f>
        <v>0</v>
      </c>
      <c r="F105" s="229">
        <f t="shared" si="29"/>
        <v>0</v>
      </c>
      <c r="G105" s="229">
        <f t="shared" si="29"/>
        <v>0</v>
      </c>
      <c r="H105" s="229">
        <f t="shared" si="29"/>
        <v>0</v>
      </c>
      <c r="I105" s="229">
        <f t="shared" si="29"/>
        <v>0</v>
      </c>
    </row>
    <row r="106" spans="1:10" x14ac:dyDescent="0.2">
      <c r="B106" s="210"/>
      <c r="C106" s="92" t="s">
        <v>94</v>
      </c>
      <c r="D106" s="229">
        <f>D50</f>
        <v>0</v>
      </c>
      <c r="E106" s="229">
        <f>E50</f>
        <v>0</v>
      </c>
      <c r="F106" s="229">
        <f>F50</f>
        <v>0</v>
      </c>
      <c r="G106" s="243"/>
      <c r="H106" s="243"/>
      <c r="I106" s="243"/>
    </row>
    <row r="107" spans="1:10" x14ac:dyDescent="0.2">
      <c r="B107" s="209">
        <v>13901</v>
      </c>
      <c r="C107" s="92" t="s">
        <v>76</v>
      </c>
      <c r="D107" s="229">
        <f>D51</f>
        <v>0</v>
      </c>
      <c r="E107" s="229">
        <f>E51</f>
        <v>0</v>
      </c>
      <c r="F107" s="243"/>
      <c r="G107" s="243"/>
      <c r="H107" s="243"/>
      <c r="I107" s="243"/>
    </row>
    <row r="108" spans="1:10" ht="13.5" thickBot="1" x14ac:dyDescent="0.25">
      <c r="B108" s="210"/>
      <c r="C108" s="93" t="s">
        <v>77</v>
      </c>
      <c r="D108" s="244">
        <f>D105+D106</f>
        <v>0</v>
      </c>
      <c r="E108" s="244">
        <f t="shared" ref="E108:I108" si="30">E105+E106</f>
        <v>0</v>
      </c>
      <c r="F108" s="244">
        <f t="shared" si="30"/>
        <v>0</v>
      </c>
      <c r="G108" s="244">
        <f t="shared" si="30"/>
        <v>0</v>
      </c>
      <c r="H108" s="244">
        <f t="shared" si="30"/>
        <v>0</v>
      </c>
      <c r="I108" s="244">
        <f t="shared" si="30"/>
        <v>0</v>
      </c>
    </row>
    <row r="109" spans="1:10" x14ac:dyDescent="0.2">
      <c r="B109" s="19"/>
      <c r="C109" s="20"/>
      <c r="D109" s="245"/>
      <c r="E109" s="245"/>
      <c r="F109" s="245"/>
      <c r="G109" s="245"/>
      <c r="H109" s="245"/>
      <c r="I109" s="245"/>
    </row>
    <row r="110" spans="1:10" s="23" customFormat="1" x14ac:dyDescent="0.25">
      <c r="A110" s="24"/>
      <c r="B110" s="24"/>
      <c r="C110" s="24"/>
      <c r="D110" s="246"/>
      <c r="E110" s="247"/>
      <c r="F110" s="247"/>
      <c r="G110" s="247"/>
      <c r="H110" s="247"/>
      <c r="I110" s="246"/>
      <c r="J110" s="25"/>
    </row>
    <row r="111" spans="1:10" s="23" customFormat="1" x14ac:dyDescent="0.25">
      <c r="A111" s="24"/>
      <c r="B111" s="24"/>
      <c r="C111" s="24"/>
      <c r="D111" s="246"/>
      <c r="E111" s="247"/>
      <c r="F111" s="247"/>
      <c r="G111" s="247"/>
      <c r="H111" s="247"/>
      <c r="I111" s="246"/>
      <c r="J111" s="25"/>
    </row>
    <row r="112" spans="1:10" s="23" customFormat="1" x14ac:dyDescent="0.25">
      <c r="D112" s="247"/>
      <c r="E112" s="248"/>
      <c r="F112" s="248"/>
      <c r="G112" s="248"/>
      <c r="H112" s="248"/>
      <c r="I112" s="247"/>
      <c r="J112" s="26"/>
    </row>
    <row r="113" spans="4:10" s="23" customFormat="1" x14ac:dyDescent="0.25">
      <c r="D113" s="247"/>
      <c r="E113" s="249"/>
      <c r="F113" s="249"/>
      <c r="G113" s="250"/>
      <c r="H113" s="250"/>
      <c r="I113" s="247"/>
      <c r="J113" s="26"/>
    </row>
  </sheetData>
  <sheetProtection algorithmName="SHA-512" hashValue="u+MWGpUZ21IqAY2Vy33eLgSWwFPX1ETNwlI0vNooXbQoUE4q2QFS6Swu++3VDoBH3v9dKg9jVMAQJKMMwZY9qQ==" saltValue="GwrvW+2gDzzqUeh4FS/Izw==" spinCount="100000" sheet="1" objects="1" scenarios="1"/>
  <printOptions horizontalCentered="1"/>
  <pageMargins left="0.11811023622047245" right="0.11811023622047245" top="0.11811023622047245" bottom="0.11811023622047245" header="0.11811023622047245" footer="0.11811023622047245"/>
  <pageSetup paperSize="9" scale="74" orientation="landscape" r:id="rId1"/>
  <headerFooter>
    <oddFooter>Σελίδα &amp;P από &amp;N</oddFooter>
  </headerFooter>
  <rowBreaks count="2" manualBreakCount="2">
    <brk id="52" max="16383" man="1"/>
    <brk id="86" max="16383" man="1"/>
  </rowBreaks>
  <customProperties>
    <customPr name="EpmWorksheetKeyString_GUID" r:id="rId2"/>
  </customProperties>
  <ignoredErrors>
    <ignoredError sqref="D92:I92"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768BA-C0B4-49D9-B75B-04256E7DC2EF}">
  <sheetPr>
    <tabColor theme="4" tint="-0.249977111117893"/>
  </sheetPr>
  <dimension ref="A1:I108"/>
  <sheetViews>
    <sheetView showGridLines="0" view="pageBreakPreview" zoomScaleNormal="100" zoomScaleSheetLayoutView="100" workbookViewId="0">
      <pane ySplit="4" topLeftCell="A5" activePane="bottomLeft" state="frozen"/>
      <selection activeCell="D22" sqref="D22"/>
      <selection pane="bottomLeft" activeCell="A2" sqref="A2"/>
    </sheetView>
  </sheetViews>
  <sheetFormatPr defaultColWidth="9.140625" defaultRowHeight="12.75" x14ac:dyDescent="0.2"/>
  <cols>
    <col min="1" max="1" width="3.7109375" style="39" bestFit="1" customWidth="1"/>
    <col min="2" max="2" width="16.5703125" style="40" customWidth="1"/>
    <col min="3" max="3" width="85.42578125" style="41" bestFit="1" customWidth="1"/>
    <col min="4" max="9" width="14.7109375" style="42" customWidth="1"/>
    <col min="10" max="16384" width="9.140625" style="40"/>
  </cols>
  <sheetData>
    <row r="1" spans="1:9" ht="23.25" x14ac:dyDescent="0.35">
      <c r="A1" s="344" t="str">
        <f>'Α0.Στοιχεία Φορέα'!C2</f>
        <v/>
      </c>
    </row>
    <row r="2" spans="1:9" ht="15.75" x14ac:dyDescent="0.2">
      <c r="A2" s="139" t="str">
        <f>'Α0.Στοιχεία Φορέα'!$C$2&amp;" - "&amp;"Πίνακας Α.1.2: Έσοδα - Δαπάνες ΟΤΑ κατά μείζονα κατηγορία (ΠΔΕ, Ταμείο Ανάκαμψης και Ανθεκτικότητας και λοιπά εργαλεία)"</f>
        <v xml:space="preserve"> - Πίνακας Α.1.2: Έσοδα - Δαπάνες ΟΤΑ κατά μείζονα κατηγορία (ΠΔΕ, Ταμείο Ανάκαμψης και Ανθεκτικότητας και λοιπά εργαλεία)</v>
      </c>
      <c r="B2" s="140"/>
      <c r="C2" s="140"/>
      <c r="D2" s="140"/>
      <c r="E2" s="138"/>
      <c r="F2" s="138"/>
      <c r="G2" s="138"/>
      <c r="H2" s="138"/>
      <c r="I2" s="138"/>
    </row>
    <row r="3" spans="1:9" x14ac:dyDescent="0.2">
      <c r="A3" s="159"/>
      <c r="B3" s="164"/>
      <c r="C3" s="159"/>
      <c r="D3" s="274">
        <v>2024</v>
      </c>
      <c r="E3" s="275">
        <v>2025</v>
      </c>
      <c r="F3" s="275">
        <v>2026</v>
      </c>
      <c r="G3" s="275">
        <v>2027</v>
      </c>
      <c r="H3" s="275">
        <v>2028</v>
      </c>
      <c r="I3" s="275">
        <v>2029</v>
      </c>
    </row>
    <row r="4" spans="1:9" ht="33.75" x14ac:dyDescent="0.2">
      <c r="A4" s="165" t="s">
        <v>0</v>
      </c>
      <c r="B4" s="165" t="s">
        <v>1</v>
      </c>
      <c r="C4" s="165" t="s">
        <v>2</v>
      </c>
      <c r="D4" s="276" t="s">
        <v>3</v>
      </c>
      <c r="E4" s="276" t="s">
        <v>4</v>
      </c>
      <c r="F4" s="276" t="s">
        <v>5</v>
      </c>
      <c r="G4" s="276" t="s">
        <v>5</v>
      </c>
      <c r="H4" s="276" t="s">
        <v>5</v>
      </c>
      <c r="I4" s="276" t="s">
        <v>5</v>
      </c>
    </row>
    <row r="5" spans="1:9" x14ac:dyDescent="0.2">
      <c r="A5" s="141" t="s">
        <v>6</v>
      </c>
      <c r="B5" s="71"/>
      <c r="C5" s="72" t="s">
        <v>7</v>
      </c>
      <c r="D5" s="277">
        <f t="shared" ref="D5:I5" si="0">D6+D9+D10+D16+D17+D20+D21+D22</f>
        <v>0</v>
      </c>
      <c r="E5" s="277">
        <f t="shared" si="0"/>
        <v>0</v>
      </c>
      <c r="F5" s="277">
        <f t="shared" si="0"/>
        <v>0</v>
      </c>
      <c r="G5" s="277">
        <f t="shared" si="0"/>
        <v>0</v>
      </c>
      <c r="H5" s="277">
        <f t="shared" si="0"/>
        <v>0</v>
      </c>
      <c r="I5" s="277">
        <f t="shared" si="0"/>
        <v>0</v>
      </c>
    </row>
    <row r="6" spans="1:9" x14ac:dyDescent="0.2">
      <c r="A6" s="118">
        <v>1</v>
      </c>
      <c r="B6" s="118">
        <v>11</v>
      </c>
      <c r="C6" s="127" t="s">
        <v>63</v>
      </c>
      <c r="D6" s="266">
        <f>'Α1.2.1 ΠΔΕ Εθνικό'!D6+'Α1.2.2 ΠΔΕ Συγχρημ.'!D6+'Α1.2.3 ΤΑΑ'!D6+'Α1.2.4 Πράσινο Ταμείο'!D6+'Α1.2.5 ΑΝΤΩΝΗΣ ΤΡΙΣΗΣ κτλ'!D6</f>
        <v>0</v>
      </c>
      <c r="E6" s="266">
        <f>'Α1.2.1 ΠΔΕ Εθνικό'!E6+'Α1.2.2 ΠΔΕ Συγχρημ.'!E6+'Α1.2.3 ΤΑΑ'!E6+'Α1.2.4 Πράσινο Ταμείο'!E6+'Α1.2.5 ΑΝΤΩΝΗΣ ΤΡΙΣΗΣ κτλ'!E6</f>
        <v>0</v>
      </c>
      <c r="F6" s="266">
        <f>'Α1.2.1 ΠΔΕ Εθνικό'!F6+'Α1.2.2 ΠΔΕ Συγχρημ.'!F6+'Α1.2.3 ΤΑΑ'!F6+'Α1.2.4 Πράσινο Ταμείο'!F6+'Α1.2.5 ΑΝΤΩΝΗΣ ΤΡΙΣΗΣ κτλ'!F6</f>
        <v>0</v>
      </c>
      <c r="G6" s="266">
        <f>'Α1.2.1 ΠΔΕ Εθνικό'!G6+'Α1.2.2 ΠΔΕ Συγχρημ.'!G6+'Α1.2.3 ΤΑΑ'!G6+'Α1.2.4 Πράσινο Ταμείο'!G6+'Α1.2.5 ΑΝΤΩΝΗΣ ΤΡΙΣΗΣ κτλ'!G6</f>
        <v>0</v>
      </c>
      <c r="H6" s="266">
        <f>'Α1.2.1 ΠΔΕ Εθνικό'!H6+'Α1.2.2 ΠΔΕ Συγχρημ.'!H6+'Α1.2.3 ΤΑΑ'!H6+'Α1.2.4 Πράσινο Ταμείο'!H6+'Α1.2.5 ΑΝΤΩΝΗΣ ΤΡΙΣΗΣ κτλ'!H6</f>
        <v>0</v>
      </c>
      <c r="I6" s="266">
        <f>'Α1.2.1 ΠΔΕ Εθνικό'!I6+'Α1.2.2 ΠΔΕ Συγχρημ.'!I6+'Α1.2.3 ΤΑΑ'!I6+'Α1.2.4 Πράσινο Ταμείο'!I6+'Α1.2.5 ΑΝΤΩΝΗΣ ΤΡΙΣΗΣ κτλ'!I6</f>
        <v>0</v>
      </c>
    </row>
    <row r="7" spans="1:9" x14ac:dyDescent="0.2">
      <c r="A7" s="134"/>
      <c r="B7" s="122">
        <v>111</v>
      </c>
      <c r="C7" s="123" t="s">
        <v>8</v>
      </c>
      <c r="D7" s="273">
        <f>'Α1.2.1 ΠΔΕ Εθνικό'!D7+'Α1.2.2 ΠΔΕ Συγχρημ.'!D7+'Α1.2.3 ΤΑΑ'!D7+'Α1.2.4 Πράσινο Ταμείο'!D7+'Α1.2.5 ΑΝΤΩΝΗΣ ΤΡΙΣΗΣ κτλ'!D7</f>
        <v>0</v>
      </c>
      <c r="E7" s="273">
        <f>'Α1.2.1 ΠΔΕ Εθνικό'!E7+'Α1.2.2 ΠΔΕ Συγχρημ.'!E7+'Α1.2.3 ΤΑΑ'!E7+'Α1.2.4 Πράσινο Ταμείο'!E7+'Α1.2.5 ΑΝΤΩΝΗΣ ΤΡΙΣΗΣ κτλ'!E7</f>
        <v>0</v>
      </c>
      <c r="F7" s="273">
        <f>'Α1.2.1 ΠΔΕ Εθνικό'!F7+'Α1.2.2 ΠΔΕ Συγχρημ.'!F7+'Α1.2.3 ΤΑΑ'!F7+'Α1.2.4 Πράσινο Ταμείο'!F7+'Α1.2.5 ΑΝΤΩΝΗΣ ΤΡΙΣΗΣ κτλ'!F7</f>
        <v>0</v>
      </c>
      <c r="G7" s="273">
        <f>'Α1.2.1 ΠΔΕ Εθνικό'!G7+'Α1.2.2 ΠΔΕ Συγχρημ.'!G7+'Α1.2.3 ΤΑΑ'!G7+'Α1.2.4 Πράσινο Ταμείο'!G7+'Α1.2.5 ΑΝΤΩΝΗΣ ΤΡΙΣΗΣ κτλ'!G7</f>
        <v>0</v>
      </c>
      <c r="H7" s="273">
        <f>'Α1.2.1 ΠΔΕ Εθνικό'!H7+'Α1.2.2 ΠΔΕ Συγχρημ.'!H7+'Α1.2.3 ΤΑΑ'!H7+'Α1.2.4 Πράσινο Ταμείο'!H7+'Α1.2.5 ΑΝΤΩΝΗΣ ΤΡΙΣΗΣ κτλ'!H7</f>
        <v>0</v>
      </c>
      <c r="I7" s="273">
        <f>'Α1.2.1 ΠΔΕ Εθνικό'!I7+'Α1.2.2 ΠΔΕ Συγχρημ.'!I7+'Α1.2.3 ΤΑΑ'!I7+'Α1.2.4 Πράσινο Ταμείο'!I7+'Α1.2.5 ΑΝΤΩΝΗΣ ΤΡΙΣΗΣ κτλ'!I7</f>
        <v>0</v>
      </c>
    </row>
    <row r="8" spans="1:9" x14ac:dyDescent="0.2">
      <c r="A8" s="134"/>
      <c r="B8" s="122">
        <v>113</v>
      </c>
      <c r="C8" s="123" t="s">
        <v>9</v>
      </c>
      <c r="D8" s="273">
        <f>'Α1.2.1 ΠΔΕ Εθνικό'!D8+'Α1.2.2 ΠΔΕ Συγχρημ.'!D8+'Α1.2.3 ΤΑΑ'!D8+'Α1.2.4 Πράσινο Ταμείο'!D8+'Α1.2.5 ΑΝΤΩΝΗΣ ΤΡΙΣΗΣ κτλ'!D8</f>
        <v>0</v>
      </c>
      <c r="E8" s="273">
        <f>'Α1.2.1 ΠΔΕ Εθνικό'!E8+'Α1.2.2 ΠΔΕ Συγχρημ.'!E8+'Α1.2.3 ΤΑΑ'!E8+'Α1.2.4 Πράσινο Ταμείο'!E8+'Α1.2.5 ΑΝΤΩΝΗΣ ΤΡΙΣΗΣ κτλ'!E8</f>
        <v>0</v>
      </c>
      <c r="F8" s="273">
        <f>'Α1.2.1 ΠΔΕ Εθνικό'!F8+'Α1.2.2 ΠΔΕ Συγχρημ.'!F8+'Α1.2.3 ΤΑΑ'!F8+'Α1.2.4 Πράσινο Ταμείο'!F8+'Α1.2.5 ΑΝΤΩΝΗΣ ΤΡΙΣΗΣ κτλ'!F8</f>
        <v>0</v>
      </c>
      <c r="G8" s="273">
        <f>'Α1.2.1 ΠΔΕ Εθνικό'!G8+'Α1.2.2 ΠΔΕ Συγχρημ.'!G8+'Α1.2.3 ΤΑΑ'!G8+'Α1.2.4 Πράσινο Ταμείο'!G8+'Α1.2.5 ΑΝΤΩΝΗΣ ΤΡΙΣΗΣ κτλ'!G8</f>
        <v>0</v>
      </c>
      <c r="H8" s="273">
        <f>'Α1.2.1 ΠΔΕ Εθνικό'!H8+'Α1.2.2 ΠΔΕ Συγχρημ.'!H8+'Α1.2.3 ΤΑΑ'!H8+'Α1.2.4 Πράσινο Ταμείο'!H8+'Α1.2.5 ΑΝΤΩΝΗΣ ΤΡΙΣΗΣ κτλ'!H8</f>
        <v>0</v>
      </c>
      <c r="I8" s="273">
        <f>'Α1.2.1 ΠΔΕ Εθνικό'!I8+'Α1.2.2 ΠΔΕ Συγχρημ.'!I8+'Α1.2.3 ΤΑΑ'!I8+'Α1.2.4 Πράσινο Ταμείο'!I8+'Α1.2.5 ΑΝΤΩΝΗΣ ΤΡΙΣΗΣ κτλ'!I8</f>
        <v>0</v>
      </c>
    </row>
    <row r="9" spans="1:9" x14ac:dyDescent="0.2">
      <c r="A9" s="118">
        <v>2</v>
      </c>
      <c r="B9" s="118">
        <v>12</v>
      </c>
      <c r="C9" s="127" t="s">
        <v>10</v>
      </c>
      <c r="D9" s="266">
        <f>'Α1.2.1 ΠΔΕ Εθνικό'!D9+'Α1.2.2 ΠΔΕ Συγχρημ.'!D9+'Α1.2.3 ΤΑΑ'!D9+'Α1.2.4 Πράσινο Ταμείο'!D9+'Α1.2.5 ΑΝΤΩΝΗΣ ΤΡΙΣΗΣ κτλ'!D9</f>
        <v>0</v>
      </c>
      <c r="E9" s="266">
        <f>'Α1.2.1 ΠΔΕ Εθνικό'!E9+'Α1.2.2 ΠΔΕ Συγχρημ.'!E9+'Α1.2.3 ΤΑΑ'!E9+'Α1.2.4 Πράσινο Ταμείο'!E9+'Α1.2.5 ΑΝΤΩΝΗΣ ΤΡΙΣΗΣ κτλ'!E9</f>
        <v>0</v>
      </c>
      <c r="F9" s="266">
        <f>'Α1.2.1 ΠΔΕ Εθνικό'!F9+'Α1.2.2 ΠΔΕ Συγχρημ.'!F9+'Α1.2.3 ΤΑΑ'!F9+'Α1.2.4 Πράσινο Ταμείο'!F9+'Α1.2.5 ΑΝΤΩΝΗΣ ΤΡΙΣΗΣ κτλ'!F9</f>
        <v>0</v>
      </c>
      <c r="G9" s="266">
        <f>'Α1.2.1 ΠΔΕ Εθνικό'!G9+'Α1.2.2 ΠΔΕ Συγχρημ.'!G9+'Α1.2.3 ΤΑΑ'!G9+'Α1.2.4 Πράσινο Ταμείο'!G9+'Α1.2.5 ΑΝΤΩΝΗΣ ΤΡΙΣΗΣ κτλ'!G9</f>
        <v>0</v>
      </c>
      <c r="H9" s="266">
        <f>'Α1.2.1 ΠΔΕ Εθνικό'!H9+'Α1.2.2 ΠΔΕ Συγχρημ.'!H9+'Α1.2.3 ΤΑΑ'!H9+'Α1.2.4 Πράσινο Ταμείο'!H9+'Α1.2.5 ΑΝΤΩΝΗΣ ΤΡΙΣΗΣ κτλ'!H9</f>
        <v>0</v>
      </c>
      <c r="I9" s="266">
        <f>'Α1.2.1 ΠΔΕ Εθνικό'!I9+'Α1.2.2 ΠΔΕ Συγχρημ.'!I9+'Α1.2.3 ΤΑΑ'!I9+'Α1.2.4 Πράσινο Ταμείο'!I9+'Α1.2.5 ΑΝΤΩΝΗΣ ΤΡΙΣΗΣ κτλ'!I9</f>
        <v>0</v>
      </c>
    </row>
    <row r="10" spans="1:9" x14ac:dyDescent="0.2">
      <c r="A10" s="118">
        <v>3</v>
      </c>
      <c r="B10" s="118">
        <v>13</v>
      </c>
      <c r="C10" s="127" t="s">
        <v>11</v>
      </c>
      <c r="D10" s="266">
        <f>'Α1.2.1 ΠΔΕ Εθνικό'!D10+'Α1.2.2 ΠΔΕ Συγχρημ.'!D10+'Α1.2.3 ΤΑΑ'!D10+'Α1.2.4 Πράσινο Ταμείο'!D10+'Α1.2.5 ΑΝΤΩΝΗΣ ΤΡΙΣΗΣ κτλ'!D10</f>
        <v>0</v>
      </c>
      <c r="E10" s="266">
        <f>'Α1.2.1 ΠΔΕ Εθνικό'!E10+'Α1.2.2 ΠΔΕ Συγχρημ.'!E10+'Α1.2.3 ΤΑΑ'!E10+'Α1.2.4 Πράσινο Ταμείο'!E10+'Α1.2.5 ΑΝΤΩΝΗΣ ΤΡΙΣΗΣ κτλ'!E10</f>
        <v>0</v>
      </c>
      <c r="F10" s="266">
        <f>'Α1.2.1 ΠΔΕ Εθνικό'!F10+'Α1.2.2 ΠΔΕ Συγχρημ.'!F10+'Α1.2.3 ΤΑΑ'!F10+'Α1.2.4 Πράσινο Ταμείο'!F10+'Α1.2.5 ΑΝΤΩΝΗΣ ΤΡΙΣΗΣ κτλ'!F10</f>
        <v>0</v>
      </c>
      <c r="G10" s="266">
        <f>'Α1.2.1 ΠΔΕ Εθνικό'!G10+'Α1.2.2 ΠΔΕ Συγχρημ.'!G10+'Α1.2.3 ΤΑΑ'!G10+'Α1.2.4 Πράσινο Ταμείο'!G10+'Α1.2.5 ΑΝΤΩΝΗΣ ΤΡΙΣΗΣ κτλ'!G10</f>
        <v>0</v>
      </c>
      <c r="H10" s="266">
        <f>'Α1.2.1 ΠΔΕ Εθνικό'!H10+'Α1.2.2 ΠΔΕ Συγχρημ.'!H10+'Α1.2.3 ΤΑΑ'!H10+'Α1.2.4 Πράσινο Ταμείο'!H10+'Α1.2.5 ΑΝΤΩΝΗΣ ΤΡΙΣΗΣ κτλ'!H10</f>
        <v>0</v>
      </c>
      <c r="I10" s="266">
        <f>'Α1.2.1 ΠΔΕ Εθνικό'!I10+'Α1.2.2 ΠΔΕ Συγχρημ.'!I10+'Α1.2.3 ΤΑΑ'!I10+'Α1.2.4 Πράσινο Ταμείο'!I10+'Α1.2.5 ΑΝΤΩΝΗΣ ΤΡΙΣΗΣ κτλ'!I10</f>
        <v>0</v>
      </c>
    </row>
    <row r="11" spans="1:9" x14ac:dyDescent="0.2">
      <c r="A11" s="134"/>
      <c r="B11" s="125">
        <v>13101</v>
      </c>
      <c r="C11" s="123" t="s">
        <v>88</v>
      </c>
      <c r="D11" s="273">
        <f>'Α1.2.1 ΠΔΕ Εθνικό'!D11+'Α1.2.2 ΠΔΕ Συγχρημ.'!D11+'Α1.2.3 ΤΑΑ'!D11+'Α1.2.4 Πράσινο Ταμείο'!D11+'Α1.2.5 ΑΝΤΩΝΗΣ ΤΡΙΣΗΣ κτλ'!D11</f>
        <v>0</v>
      </c>
      <c r="E11" s="273">
        <f>'Α1.2.1 ΠΔΕ Εθνικό'!E11+'Α1.2.2 ΠΔΕ Συγχρημ.'!E11+'Α1.2.3 ΤΑΑ'!E11+'Α1.2.4 Πράσινο Ταμείο'!E11+'Α1.2.5 ΑΝΤΩΝΗΣ ΤΡΙΣΗΣ κτλ'!E11</f>
        <v>0</v>
      </c>
      <c r="F11" s="273">
        <f>'Α1.2.1 ΠΔΕ Εθνικό'!F11+'Α1.2.2 ΠΔΕ Συγχρημ.'!F11+'Α1.2.3 ΤΑΑ'!F11+'Α1.2.4 Πράσινο Ταμείο'!F11+'Α1.2.5 ΑΝΤΩΝΗΣ ΤΡΙΣΗΣ κτλ'!F11</f>
        <v>0</v>
      </c>
      <c r="G11" s="273">
        <f>'Α1.2.1 ΠΔΕ Εθνικό'!G11+'Α1.2.2 ΠΔΕ Συγχρημ.'!G11+'Α1.2.3 ΤΑΑ'!G11+'Α1.2.4 Πράσινο Ταμείο'!G11+'Α1.2.5 ΑΝΤΩΝΗΣ ΤΡΙΣΗΣ κτλ'!G11</f>
        <v>0</v>
      </c>
      <c r="H11" s="273">
        <f>'Α1.2.1 ΠΔΕ Εθνικό'!H11+'Α1.2.2 ΠΔΕ Συγχρημ.'!H11+'Α1.2.3 ΤΑΑ'!H11+'Α1.2.4 Πράσινο Ταμείο'!H11+'Α1.2.5 ΑΝΤΩΝΗΣ ΤΡΙΣΗΣ κτλ'!H11</f>
        <v>0</v>
      </c>
      <c r="I11" s="273">
        <f>'Α1.2.1 ΠΔΕ Εθνικό'!I11+'Α1.2.2 ΠΔΕ Συγχρημ.'!I11+'Α1.2.3 ΤΑΑ'!I11+'Α1.2.4 Πράσινο Ταμείο'!I11+'Α1.2.5 ΑΝΤΩΝΗΣ ΤΡΙΣΗΣ κτλ'!I11</f>
        <v>0</v>
      </c>
    </row>
    <row r="12" spans="1:9" x14ac:dyDescent="0.2">
      <c r="A12" s="134"/>
      <c r="B12" s="125">
        <v>13401</v>
      </c>
      <c r="C12" s="126" t="s">
        <v>97</v>
      </c>
      <c r="D12" s="273">
        <f>'Α1.2.1 ΠΔΕ Εθνικό'!D12+'Α1.2.2 ΠΔΕ Συγχρημ.'!D12+'Α1.2.3 ΤΑΑ'!D12+'Α1.2.4 Πράσινο Ταμείο'!D12+'Α1.2.5 ΑΝΤΩΝΗΣ ΤΡΙΣΗΣ κτλ'!D12</f>
        <v>0</v>
      </c>
      <c r="E12" s="273">
        <f>'Α1.2.1 ΠΔΕ Εθνικό'!E12+'Α1.2.2 ΠΔΕ Συγχρημ.'!E12+'Α1.2.3 ΤΑΑ'!E12+'Α1.2.4 Πράσινο Ταμείο'!E12+'Α1.2.5 ΑΝΤΩΝΗΣ ΤΡΙΣΗΣ κτλ'!E12</f>
        <v>0</v>
      </c>
      <c r="F12" s="273">
        <f>'Α1.2.1 ΠΔΕ Εθνικό'!F12+'Α1.2.2 ΠΔΕ Συγχρημ.'!F12+'Α1.2.3 ΤΑΑ'!F12+'Α1.2.4 Πράσινο Ταμείο'!F12+'Α1.2.5 ΑΝΤΩΝΗΣ ΤΡΙΣΗΣ κτλ'!F12</f>
        <v>0</v>
      </c>
      <c r="G12" s="273">
        <f>'Α1.2.1 ΠΔΕ Εθνικό'!G12+'Α1.2.2 ΠΔΕ Συγχρημ.'!G12+'Α1.2.3 ΤΑΑ'!G12+'Α1.2.4 Πράσινο Ταμείο'!G12+'Α1.2.5 ΑΝΤΩΝΗΣ ΤΡΙΣΗΣ κτλ'!G12</f>
        <v>0</v>
      </c>
      <c r="H12" s="273">
        <f>'Α1.2.1 ΠΔΕ Εθνικό'!H12+'Α1.2.2 ΠΔΕ Συγχρημ.'!H12+'Α1.2.3 ΤΑΑ'!H12+'Α1.2.4 Πράσινο Ταμείο'!H12+'Α1.2.5 ΑΝΤΩΝΗΣ ΤΡΙΣΗΣ κτλ'!H12</f>
        <v>0</v>
      </c>
      <c r="I12" s="273">
        <f>'Α1.2.1 ΠΔΕ Εθνικό'!I12+'Α1.2.2 ΠΔΕ Συγχρημ.'!I12+'Α1.2.3 ΤΑΑ'!I12+'Α1.2.4 Πράσινο Ταμείο'!I12+'Α1.2.5 ΑΝΤΩΝΗΣ ΤΡΙΣΗΣ κτλ'!I12</f>
        <v>0</v>
      </c>
    </row>
    <row r="13" spans="1:9" x14ac:dyDescent="0.2">
      <c r="A13" s="134"/>
      <c r="B13" s="125">
        <v>13104</v>
      </c>
      <c r="C13" s="126" t="s">
        <v>12</v>
      </c>
      <c r="D13" s="273">
        <f>'Α1.2.1 ΠΔΕ Εθνικό'!D13+'Α1.2.2 ΠΔΕ Συγχρημ.'!D13+'Α1.2.3 ΤΑΑ'!D13+'Α1.2.4 Πράσινο Ταμείο'!D13+'Α1.2.5 ΑΝΤΩΝΗΣ ΤΡΙΣΗΣ κτλ'!D13</f>
        <v>0</v>
      </c>
      <c r="E13" s="273">
        <f>'Α1.2.1 ΠΔΕ Εθνικό'!E13+'Α1.2.2 ΠΔΕ Συγχρημ.'!E13+'Α1.2.3 ΤΑΑ'!E13+'Α1.2.4 Πράσινο Ταμείο'!E13+'Α1.2.5 ΑΝΤΩΝΗΣ ΤΡΙΣΗΣ κτλ'!E13</f>
        <v>0</v>
      </c>
      <c r="F13" s="273">
        <f>'Α1.2.1 ΠΔΕ Εθνικό'!F13+'Α1.2.2 ΠΔΕ Συγχρημ.'!F13+'Α1.2.3 ΤΑΑ'!F13+'Α1.2.4 Πράσινο Ταμείο'!F13+'Α1.2.5 ΑΝΤΩΝΗΣ ΤΡΙΣΗΣ κτλ'!F13</f>
        <v>0</v>
      </c>
      <c r="G13" s="273">
        <f>'Α1.2.1 ΠΔΕ Εθνικό'!G13+'Α1.2.2 ΠΔΕ Συγχρημ.'!G13+'Α1.2.3 ΤΑΑ'!G13+'Α1.2.4 Πράσινο Ταμείο'!G13+'Α1.2.5 ΑΝΤΩΝΗΣ ΤΡΙΣΗΣ κτλ'!G13</f>
        <v>0</v>
      </c>
      <c r="H13" s="273">
        <f>'Α1.2.1 ΠΔΕ Εθνικό'!H13+'Α1.2.2 ΠΔΕ Συγχρημ.'!H13+'Α1.2.3 ΤΑΑ'!H13+'Α1.2.4 Πράσινο Ταμείο'!H13+'Α1.2.5 ΑΝΤΩΝΗΣ ΤΡΙΣΗΣ κτλ'!H13</f>
        <v>0</v>
      </c>
      <c r="I13" s="273">
        <f>'Α1.2.1 ΠΔΕ Εθνικό'!I13+'Α1.2.2 ΠΔΕ Συγχρημ.'!I13+'Α1.2.3 ΤΑΑ'!I13+'Α1.2.4 Πράσινο Ταμείο'!I13+'Α1.2.5 ΑΝΤΩΝΗΣ ΤΡΙΣΗΣ κτλ'!I13</f>
        <v>0</v>
      </c>
    </row>
    <row r="14" spans="1:9" x14ac:dyDescent="0.2">
      <c r="A14" s="134"/>
      <c r="B14" s="125">
        <v>13404</v>
      </c>
      <c r="C14" s="126" t="s">
        <v>13</v>
      </c>
      <c r="D14" s="273">
        <f>'Α1.2.1 ΠΔΕ Εθνικό'!D14+'Α1.2.2 ΠΔΕ Συγχρημ.'!D14+'Α1.2.3 ΤΑΑ'!D14+'Α1.2.4 Πράσινο Ταμείο'!D14+'Α1.2.5 ΑΝΤΩΝΗΣ ΤΡΙΣΗΣ κτλ'!D14</f>
        <v>0</v>
      </c>
      <c r="E14" s="273">
        <f>'Α1.2.1 ΠΔΕ Εθνικό'!E14+'Α1.2.2 ΠΔΕ Συγχρημ.'!E14+'Α1.2.3 ΤΑΑ'!E14+'Α1.2.4 Πράσινο Ταμείο'!E14+'Α1.2.5 ΑΝΤΩΝΗΣ ΤΡΙΣΗΣ κτλ'!E14</f>
        <v>0</v>
      </c>
      <c r="F14" s="273">
        <f>'Α1.2.1 ΠΔΕ Εθνικό'!F14+'Α1.2.2 ΠΔΕ Συγχρημ.'!F14+'Α1.2.3 ΤΑΑ'!F14+'Α1.2.4 Πράσινο Ταμείο'!F14+'Α1.2.5 ΑΝΤΩΝΗΣ ΤΡΙΣΗΣ κτλ'!F14</f>
        <v>0</v>
      </c>
      <c r="G14" s="273">
        <f>'Α1.2.1 ΠΔΕ Εθνικό'!G14+'Α1.2.2 ΠΔΕ Συγχρημ.'!G14+'Α1.2.3 ΤΑΑ'!G14+'Α1.2.4 Πράσινο Ταμείο'!G14+'Α1.2.5 ΑΝΤΩΝΗΣ ΤΡΙΣΗΣ κτλ'!G14</f>
        <v>0</v>
      </c>
      <c r="H14" s="273">
        <f>'Α1.2.1 ΠΔΕ Εθνικό'!H14+'Α1.2.2 ΠΔΕ Συγχρημ.'!H14+'Α1.2.3 ΤΑΑ'!H14+'Α1.2.4 Πράσινο Ταμείο'!H14+'Α1.2.5 ΑΝΤΩΝΗΣ ΤΡΙΣΗΣ κτλ'!H14</f>
        <v>0</v>
      </c>
      <c r="I14" s="273">
        <f>'Α1.2.1 ΠΔΕ Εθνικό'!I14+'Α1.2.2 ΠΔΕ Συγχρημ.'!I14+'Α1.2.3 ΤΑΑ'!I14+'Α1.2.4 Πράσινο Ταμείο'!I14+'Α1.2.5 ΑΝΤΩΝΗΣ ΤΡΙΣΗΣ κτλ'!I14</f>
        <v>0</v>
      </c>
    </row>
    <row r="15" spans="1:9" x14ac:dyDescent="0.2">
      <c r="A15" s="134"/>
      <c r="B15" s="125">
        <v>13502</v>
      </c>
      <c r="C15" s="126" t="s">
        <v>78</v>
      </c>
      <c r="D15" s="273">
        <f>'Α1.2.1 ΠΔΕ Εθνικό'!D15+'Α1.2.2 ΠΔΕ Συγχρημ.'!D15+'Α1.2.3 ΤΑΑ'!D15+'Α1.2.4 Πράσινο Ταμείο'!D15+'Α1.2.5 ΑΝΤΩΝΗΣ ΤΡΙΣΗΣ κτλ'!D15</f>
        <v>0</v>
      </c>
      <c r="E15" s="273">
        <f>'Α1.2.1 ΠΔΕ Εθνικό'!E15+'Α1.2.2 ΠΔΕ Συγχρημ.'!E15+'Α1.2.3 ΤΑΑ'!E15+'Α1.2.4 Πράσινο Ταμείο'!E15+'Α1.2.5 ΑΝΤΩΝΗΣ ΤΡΙΣΗΣ κτλ'!E15</f>
        <v>0</v>
      </c>
      <c r="F15" s="273">
        <f>'Α1.2.1 ΠΔΕ Εθνικό'!F15+'Α1.2.2 ΠΔΕ Συγχρημ.'!F15+'Α1.2.3 ΤΑΑ'!F15+'Α1.2.4 Πράσινο Ταμείο'!F15+'Α1.2.5 ΑΝΤΩΝΗΣ ΤΡΙΣΗΣ κτλ'!F15</f>
        <v>0</v>
      </c>
      <c r="G15" s="273">
        <f>'Α1.2.1 ΠΔΕ Εθνικό'!G15+'Α1.2.2 ΠΔΕ Συγχρημ.'!G15+'Α1.2.3 ΤΑΑ'!G15+'Α1.2.4 Πράσινο Ταμείο'!G15+'Α1.2.5 ΑΝΤΩΝΗΣ ΤΡΙΣΗΣ κτλ'!G15</f>
        <v>0</v>
      </c>
      <c r="H15" s="273">
        <f>'Α1.2.1 ΠΔΕ Εθνικό'!H15+'Α1.2.2 ΠΔΕ Συγχρημ.'!H15+'Α1.2.3 ΤΑΑ'!H15+'Α1.2.4 Πράσινο Ταμείο'!H15+'Α1.2.5 ΑΝΤΩΝΗΣ ΤΡΙΣΗΣ κτλ'!H15</f>
        <v>0</v>
      </c>
      <c r="I15" s="273">
        <f>'Α1.2.1 ΠΔΕ Εθνικό'!I15+'Α1.2.2 ΠΔΕ Συγχρημ.'!I15+'Α1.2.3 ΤΑΑ'!I15+'Α1.2.4 Πράσινο Ταμείο'!I15+'Α1.2.5 ΑΝΤΩΝΗΣ ΤΡΙΣΗΣ κτλ'!I15</f>
        <v>0</v>
      </c>
    </row>
    <row r="16" spans="1:9" x14ac:dyDescent="0.2">
      <c r="A16" s="118">
        <v>4</v>
      </c>
      <c r="B16" s="118">
        <v>14</v>
      </c>
      <c r="C16" s="127" t="s">
        <v>14</v>
      </c>
      <c r="D16" s="266">
        <f>'Α1.2.1 ΠΔΕ Εθνικό'!D16+'Α1.2.2 ΠΔΕ Συγχρημ.'!D16+'Α1.2.3 ΤΑΑ'!D16+'Α1.2.4 Πράσινο Ταμείο'!D16+'Α1.2.5 ΑΝΤΩΝΗΣ ΤΡΙΣΗΣ κτλ'!D16</f>
        <v>0</v>
      </c>
      <c r="E16" s="266">
        <f>'Α1.2.1 ΠΔΕ Εθνικό'!E16+'Α1.2.2 ΠΔΕ Συγχρημ.'!E16+'Α1.2.3 ΤΑΑ'!E16+'Α1.2.4 Πράσινο Ταμείο'!E16+'Α1.2.5 ΑΝΤΩΝΗΣ ΤΡΙΣΗΣ κτλ'!E16</f>
        <v>0</v>
      </c>
      <c r="F16" s="266">
        <f>'Α1.2.1 ΠΔΕ Εθνικό'!F16+'Α1.2.2 ΠΔΕ Συγχρημ.'!F16+'Α1.2.3 ΤΑΑ'!F16+'Α1.2.4 Πράσινο Ταμείο'!F16+'Α1.2.5 ΑΝΤΩΝΗΣ ΤΡΙΣΗΣ κτλ'!F16</f>
        <v>0</v>
      </c>
      <c r="G16" s="266">
        <f>'Α1.2.1 ΠΔΕ Εθνικό'!G16+'Α1.2.2 ΠΔΕ Συγχρημ.'!G16+'Α1.2.3 ΤΑΑ'!G16+'Α1.2.4 Πράσινο Ταμείο'!G16+'Α1.2.5 ΑΝΤΩΝΗΣ ΤΡΙΣΗΣ κτλ'!G16</f>
        <v>0</v>
      </c>
      <c r="H16" s="266">
        <f>'Α1.2.1 ΠΔΕ Εθνικό'!H16+'Α1.2.2 ΠΔΕ Συγχρημ.'!H16+'Α1.2.3 ΤΑΑ'!H16+'Α1.2.4 Πράσινο Ταμείο'!H16+'Α1.2.5 ΑΝΤΩΝΗΣ ΤΡΙΣΗΣ κτλ'!H16</f>
        <v>0</v>
      </c>
      <c r="I16" s="266">
        <f>'Α1.2.1 ΠΔΕ Εθνικό'!I16+'Α1.2.2 ΠΔΕ Συγχρημ.'!I16+'Α1.2.3 ΤΑΑ'!I16+'Α1.2.4 Πράσινο Ταμείο'!I16+'Α1.2.5 ΑΝΤΩΝΗΣ ΤΡΙΣΗΣ κτλ'!I16</f>
        <v>0</v>
      </c>
    </row>
    <row r="17" spans="1:9" x14ac:dyDescent="0.2">
      <c r="A17" s="118">
        <v>5</v>
      </c>
      <c r="B17" s="118">
        <v>15</v>
      </c>
      <c r="C17" s="127" t="s">
        <v>15</v>
      </c>
      <c r="D17" s="266">
        <f>'Α1.2.1 ΠΔΕ Εθνικό'!D17+'Α1.2.2 ΠΔΕ Συγχρημ.'!D17+'Α1.2.3 ΤΑΑ'!D17+'Α1.2.4 Πράσινο Ταμείο'!D17+'Α1.2.5 ΑΝΤΩΝΗΣ ΤΡΙΣΗΣ κτλ'!D17</f>
        <v>0</v>
      </c>
      <c r="E17" s="266">
        <f>'Α1.2.1 ΠΔΕ Εθνικό'!E17+'Α1.2.2 ΠΔΕ Συγχρημ.'!E17+'Α1.2.3 ΤΑΑ'!E17+'Α1.2.4 Πράσινο Ταμείο'!E17+'Α1.2.5 ΑΝΤΩΝΗΣ ΤΡΙΣΗΣ κτλ'!E17</f>
        <v>0</v>
      </c>
      <c r="F17" s="266">
        <f>'Α1.2.1 ΠΔΕ Εθνικό'!F17+'Α1.2.2 ΠΔΕ Συγχρημ.'!F17+'Α1.2.3 ΤΑΑ'!F17+'Α1.2.4 Πράσινο Ταμείο'!F17+'Α1.2.5 ΑΝΤΩΝΗΣ ΤΡΙΣΗΣ κτλ'!F17</f>
        <v>0</v>
      </c>
      <c r="G17" s="266">
        <f>'Α1.2.1 ΠΔΕ Εθνικό'!G17+'Α1.2.2 ΠΔΕ Συγχρημ.'!G17+'Α1.2.3 ΤΑΑ'!G17+'Α1.2.4 Πράσινο Ταμείο'!G17+'Α1.2.5 ΑΝΤΩΝΗΣ ΤΡΙΣΗΣ κτλ'!G17</f>
        <v>0</v>
      </c>
      <c r="H17" s="266">
        <f>'Α1.2.1 ΠΔΕ Εθνικό'!H17+'Α1.2.2 ΠΔΕ Συγχρημ.'!H17+'Α1.2.3 ΤΑΑ'!H17+'Α1.2.4 Πράσινο Ταμείο'!H17+'Α1.2.5 ΑΝΤΩΝΗΣ ΤΡΙΣΗΣ κτλ'!H17</f>
        <v>0</v>
      </c>
      <c r="I17" s="266">
        <f>'Α1.2.1 ΠΔΕ Εθνικό'!I17+'Α1.2.2 ΠΔΕ Συγχρημ.'!I17+'Α1.2.3 ΤΑΑ'!I17+'Α1.2.4 Πράσινο Ταμείο'!I17+'Α1.2.5 ΑΝΤΩΝΗΣ ΤΡΙΣΗΣ κτλ'!I17</f>
        <v>0</v>
      </c>
    </row>
    <row r="18" spans="1:9" x14ac:dyDescent="0.2">
      <c r="A18" s="134"/>
      <c r="B18" s="125">
        <v>151</v>
      </c>
      <c r="C18" s="126" t="s">
        <v>16</v>
      </c>
      <c r="D18" s="273">
        <f>'Α1.2.1 ΠΔΕ Εθνικό'!D18+'Α1.2.2 ΠΔΕ Συγχρημ.'!D18+'Α1.2.3 ΤΑΑ'!D18+'Α1.2.4 Πράσινο Ταμείο'!D18+'Α1.2.5 ΑΝΤΩΝΗΣ ΤΡΙΣΗΣ κτλ'!D18</f>
        <v>0</v>
      </c>
      <c r="E18" s="273">
        <f>'Α1.2.1 ΠΔΕ Εθνικό'!E18+'Α1.2.2 ΠΔΕ Συγχρημ.'!E18+'Α1.2.3 ΤΑΑ'!E18+'Α1.2.4 Πράσινο Ταμείο'!E18+'Α1.2.5 ΑΝΤΩΝΗΣ ΤΡΙΣΗΣ κτλ'!E18</f>
        <v>0</v>
      </c>
      <c r="F18" s="273">
        <f>'Α1.2.1 ΠΔΕ Εθνικό'!F18+'Α1.2.2 ΠΔΕ Συγχρημ.'!F18+'Α1.2.3 ΤΑΑ'!F18+'Α1.2.4 Πράσινο Ταμείο'!F18+'Α1.2.5 ΑΝΤΩΝΗΣ ΤΡΙΣΗΣ κτλ'!F18</f>
        <v>0</v>
      </c>
      <c r="G18" s="273">
        <f>'Α1.2.1 ΠΔΕ Εθνικό'!G18+'Α1.2.2 ΠΔΕ Συγχρημ.'!G18+'Α1.2.3 ΤΑΑ'!G18+'Α1.2.4 Πράσινο Ταμείο'!G18+'Α1.2.5 ΑΝΤΩΝΗΣ ΤΡΙΣΗΣ κτλ'!G18</f>
        <v>0</v>
      </c>
      <c r="H18" s="273">
        <f>'Α1.2.1 ΠΔΕ Εθνικό'!H18+'Α1.2.2 ΠΔΕ Συγχρημ.'!H18+'Α1.2.3 ΤΑΑ'!H18+'Α1.2.4 Πράσινο Ταμείο'!H18+'Α1.2.5 ΑΝΤΩΝΗΣ ΤΡΙΣΗΣ κτλ'!H18</f>
        <v>0</v>
      </c>
      <c r="I18" s="273">
        <f>'Α1.2.1 ΠΔΕ Εθνικό'!I18+'Α1.2.2 ΠΔΕ Συγχρημ.'!I18+'Α1.2.3 ΤΑΑ'!I18+'Α1.2.4 Πράσινο Ταμείο'!I18+'Α1.2.5 ΑΝΤΩΝΗΣ ΤΡΙΣΗΣ κτλ'!I18</f>
        <v>0</v>
      </c>
    </row>
    <row r="19" spans="1:9" x14ac:dyDescent="0.2">
      <c r="A19" s="134"/>
      <c r="B19" s="125">
        <v>1540101</v>
      </c>
      <c r="C19" s="126" t="s">
        <v>17</v>
      </c>
      <c r="D19" s="273">
        <f>'Α1.2.1 ΠΔΕ Εθνικό'!D19+'Α1.2.2 ΠΔΕ Συγχρημ.'!D19+'Α1.2.3 ΤΑΑ'!D19+'Α1.2.4 Πράσινο Ταμείο'!D19+'Α1.2.5 ΑΝΤΩΝΗΣ ΤΡΙΣΗΣ κτλ'!D19</f>
        <v>0</v>
      </c>
      <c r="E19" s="273">
        <f>'Α1.2.1 ΠΔΕ Εθνικό'!E19+'Α1.2.2 ΠΔΕ Συγχρημ.'!E19+'Α1.2.3 ΤΑΑ'!E19+'Α1.2.4 Πράσινο Ταμείο'!E19+'Α1.2.5 ΑΝΤΩΝΗΣ ΤΡΙΣΗΣ κτλ'!E19</f>
        <v>0</v>
      </c>
      <c r="F19" s="273">
        <f>'Α1.2.1 ΠΔΕ Εθνικό'!F19+'Α1.2.2 ΠΔΕ Συγχρημ.'!F19+'Α1.2.3 ΤΑΑ'!F19+'Α1.2.4 Πράσινο Ταμείο'!F19+'Α1.2.5 ΑΝΤΩΝΗΣ ΤΡΙΣΗΣ κτλ'!F19</f>
        <v>0</v>
      </c>
      <c r="G19" s="273">
        <f>'Α1.2.1 ΠΔΕ Εθνικό'!G19+'Α1.2.2 ΠΔΕ Συγχρημ.'!G19+'Α1.2.3 ΤΑΑ'!G19+'Α1.2.4 Πράσινο Ταμείο'!G19+'Α1.2.5 ΑΝΤΩΝΗΣ ΤΡΙΣΗΣ κτλ'!G19</f>
        <v>0</v>
      </c>
      <c r="H19" s="273">
        <f>'Α1.2.1 ΠΔΕ Εθνικό'!H19+'Α1.2.2 ΠΔΕ Συγχρημ.'!H19+'Α1.2.3 ΤΑΑ'!H19+'Α1.2.4 Πράσινο Ταμείο'!H19+'Α1.2.5 ΑΝΤΩΝΗΣ ΤΡΙΣΗΣ κτλ'!H19</f>
        <v>0</v>
      </c>
      <c r="I19" s="273">
        <f>'Α1.2.1 ΠΔΕ Εθνικό'!I19+'Α1.2.2 ΠΔΕ Συγχρημ.'!I19+'Α1.2.3 ΤΑΑ'!I19+'Α1.2.4 Πράσινο Ταμείο'!I19+'Α1.2.5 ΑΝΤΩΝΗΣ ΤΡΙΣΗΣ κτλ'!I19</f>
        <v>0</v>
      </c>
    </row>
    <row r="20" spans="1:9" x14ac:dyDescent="0.2">
      <c r="A20" s="118">
        <v>6</v>
      </c>
      <c r="B20" s="118">
        <v>31</v>
      </c>
      <c r="C20" s="127" t="s">
        <v>18</v>
      </c>
      <c r="D20" s="266">
        <f>'Α1.2.1 ΠΔΕ Εθνικό'!D20+'Α1.2.2 ΠΔΕ Συγχρημ.'!D20+'Α1.2.3 ΤΑΑ'!D20+'Α1.2.4 Πράσινο Ταμείο'!D20+'Α1.2.5 ΑΝΤΩΝΗΣ ΤΡΙΣΗΣ κτλ'!D20</f>
        <v>0</v>
      </c>
      <c r="E20" s="266">
        <f>'Α1.2.1 ΠΔΕ Εθνικό'!E20+'Α1.2.2 ΠΔΕ Συγχρημ.'!E20+'Α1.2.3 ΤΑΑ'!E20+'Α1.2.4 Πράσινο Ταμείο'!E20+'Α1.2.5 ΑΝΤΩΝΗΣ ΤΡΙΣΗΣ κτλ'!E20</f>
        <v>0</v>
      </c>
      <c r="F20" s="266">
        <f>'Α1.2.1 ΠΔΕ Εθνικό'!F20+'Α1.2.2 ΠΔΕ Συγχρημ.'!F20+'Α1.2.3 ΤΑΑ'!F20+'Α1.2.4 Πράσινο Ταμείο'!F20+'Α1.2.5 ΑΝΤΩΝΗΣ ΤΡΙΣΗΣ κτλ'!F20</f>
        <v>0</v>
      </c>
      <c r="G20" s="266">
        <f>'Α1.2.1 ΠΔΕ Εθνικό'!G20+'Α1.2.2 ΠΔΕ Συγχρημ.'!G20+'Α1.2.3 ΤΑΑ'!G20+'Α1.2.4 Πράσινο Ταμείο'!G20+'Α1.2.5 ΑΝΤΩΝΗΣ ΤΡΙΣΗΣ κτλ'!G20</f>
        <v>0</v>
      </c>
      <c r="H20" s="266">
        <f>'Α1.2.1 ΠΔΕ Εθνικό'!H20+'Α1.2.2 ΠΔΕ Συγχρημ.'!H20+'Α1.2.3 ΤΑΑ'!H20+'Α1.2.4 Πράσινο Ταμείο'!H20+'Α1.2.5 ΑΝΤΩΝΗΣ ΤΡΙΣΗΣ κτλ'!H20</f>
        <v>0</v>
      </c>
      <c r="I20" s="266">
        <f>'Α1.2.1 ΠΔΕ Εθνικό'!I20+'Α1.2.2 ΠΔΕ Συγχρημ.'!I20+'Α1.2.3 ΤΑΑ'!I20+'Α1.2.4 Πράσινο Ταμείο'!I20+'Α1.2.5 ΑΝΤΩΝΗΣ ΤΡΙΣΗΣ κτλ'!I20</f>
        <v>0</v>
      </c>
    </row>
    <row r="21" spans="1:9" x14ac:dyDescent="0.2">
      <c r="A21" s="118">
        <v>7</v>
      </c>
      <c r="B21" s="118">
        <v>32</v>
      </c>
      <c r="C21" s="127" t="s">
        <v>19</v>
      </c>
      <c r="D21" s="266">
        <f>'Α1.2.1 ΠΔΕ Εθνικό'!D21+'Α1.2.2 ΠΔΕ Συγχρημ.'!D21+'Α1.2.3 ΤΑΑ'!D21+'Α1.2.4 Πράσινο Ταμείο'!D21+'Α1.2.5 ΑΝΤΩΝΗΣ ΤΡΙΣΗΣ κτλ'!D21</f>
        <v>0</v>
      </c>
      <c r="E21" s="266">
        <f>'Α1.2.1 ΠΔΕ Εθνικό'!E21+'Α1.2.2 ΠΔΕ Συγχρημ.'!E21+'Α1.2.3 ΤΑΑ'!E21+'Α1.2.4 Πράσινο Ταμείο'!E21+'Α1.2.5 ΑΝΤΩΝΗΣ ΤΡΙΣΗΣ κτλ'!E21</f>
        <v>0</v>
      </c>
      <c r="F21" s="266">
        <f>'Α1.2.1 ΠΔΕ Εθνικό'!F21+'Α1.2.2 ΠΔΕ Συγχρημ.'!F21+'Α1.2.3 ΤΑΑ'!F21+'Α1.2.4 Πράσινο Ταμείο'!F21+'Α1.2.5 ΑΝΤΩΝΗΣ ΤΡΙΣΗΣ κτλ'!F21</f>
        <v>0</v>
      </c>
      <c r="G21" s="266">
        <f>'Α1.2.1 ΠΔΕ Εθνικό'!G21+'Α1.2.2 ΠΔΕ Συγχρημ.'!G21+'Α1.2.3 ΤΑΑ'!G21+'Α1.2.4 Πράσινο Ταμείο'!G21+'Α1.2.5 ΑΝΤΩΝΗΣ ΤΡΙΣΗΣ κτλ'!G21</f>
        <v>0</v>
      </c>
      <c r="H21" s="266">
        <f>'Α1.2.1 ΠΔΕ Εθνικό'!H21+'Α1.2.2 ΠΔΕ Συγχρημ.'!H21+'Α1.2.3 ΤΑΑ'!H21+'Α1.2.4 Πράσινο Ταμείο'!H21+'Α1.2.5 ΑΝΤΩΝΗΣ ΤΡΙΣΗΣ κτλ'!H21</f>
        <v>0</v>
      </c>
      <c r="I21" s="266">
        <f>'Α1.2.1 ΠΔΕ Εθνικό'!I21+'Α1.2.2 ΠΔΕ Συγχρημ.'!I21+'Α1.2.3 ΤΑΑ'!I21+'Α1.2.4 Πράσινο Ταμείο'!I21+'Α1.2.5 ΑΝΤΩΝΗΣ ΤΡΙΣΗΣ κτλ'!I21</f>
        <v>0</v>
      </c>
    </row>
    <row r="22" spans="1:9" x14ac:dyDescent="0.2">
      <c r="A22" s="118">
        <v>8</v>
      </c>
      <c r="B22" s="118">
        <v>33</v>
      </c>
      <c r="C22" s="127" t="s">
        <v>20</v>
      </c>
      <c r="D22" s="266">
        <f>'Α1.2.1 ΠΔΕ Εθνικό'!D22+'Α1.2.2 ΠΔΕ Συγχρημ.'!D22+'Α1.2.3 ΤΑΑ'!D22+'Α1.2.4 Πράσινο Ταμείο'!D22+'Α1.2.5 ΑΝΤΩΝΗΣ ΤΡΙΣΗΣ κτλ'!D22</f>
        <v>0</v>
      </c>
      <c r="E22" s="266">
        <f>'Α1.2.1 ΠΔΕ Εθνικό'!E22+'Α1.2.2 ΠΔΕ Συγχρημ.'!E22+'Α1.2.3 ΤΑΑ'!E22+'Α1.2.4 Πράσινο Ταμείο'!E22+'Α1.2.5 ΑΝΤΩΝΗΣ ΤΡΙΣΗΣ κτλ'!E22</f>
        <v>0</v>
      </c>
      <c r="F22" s="266">
        <f>'Α1.2.1 ΠΔΕ Εθνικό'!F22+'Α1.2.2 ΠΔΕ Συγχρημ.'!F22+'Α1.2.3 ΤΑΑ'!F22+'Α1.2.4 Πράσινο Ταμείο'!F22+'Α1.2.5 ΑΝΤΩΝΗΣ ΤΡΙΣΗΣ κτλ'!F22</f>
        <v>0</v>
      </c>
      <c r="G22" s="266">
        <f>'Α1.2.1 ΠΔΕ Εθνικό'!G22+'Α1.2.2 ΠΔΕ Συγχρημ.'!G22+'Α1.2.3 ΤΑΑ'!G22+'Α1.2.4 Πράσινο Ταμείο'!G22+'Α1.2.5 ΑΝΤΩΝΗΣ ΤΡΙΣΗΣ κτλ'!G22</f>
        <v>0</v>
      </c>
      <c r="H22" s="266">
        <f>'Α1.2.1 ΠΔΕ Εθνικό'!H22+'Α1.2.2 ΠΔΕ Συγχρημ.'!H22+'Α1.2.3 ΤΑΑ'!H22+'Α1.2.4 Πράσινο Ταμείο'!H22+'Α1.2.5 ΑΝΤΩΝΗΣ ΤΡΙΣΗΣ κτλ'!H22</f>
        <v>0</v>
      </c>
      <c r="I22" s="266">
        <f>'Α1.2.1 ΠΔΕ Εθνικό'!I22+'Α1.2.2 ΠΔΕ Συγχρημ.'!I22+'Α1.2.3 ΤΑΑ'!I22+'Α1.2.4 Πράσινο Ταμείο'!I22+'Α1.2.5 ΑΝΤΩΝΗΣ ΤΡΙΣΗΣ κτλ'!I22</f>
        <v>0</v>
      </c>
    </row>
    <row r="23" spans="1:9" x14ac:dyDescent="0.2">
      <c r="A23" s="69" t="s">
        <v>21</v>
      </c>
      <c r="B23" s="71"/>
      <c r="C23" s="72" t="s">
        <v>22</v>
      </c>
      <c r="D23" s="277">
        <f t="shared" ref="D23:I23" si="1">D24+D34+D35+D38+D42+D43+D44+D45+D46+D47+D48</f>
        <v>0</v>
      </c>
      <c r="E23" s="277">
        <f t="shared" si="1"/>
        <v>0</v>
      </c>
      <c r="F23" s="277">
        <f t="shared" si="1"/>
        <v>0</v>
      </c>
      <c r="G23" s="277">
        <f t="shared" si="1"/>
        <v>0</v>
      </c>
      <c r="H23" s="277">
        <f t="shared" si="1"/>
        <v>0</v>
      </c>
      <c r="I23" s="277">
        <f t="shared" si="1"/>
        <v>0</v>
      </c>
    </row>
    <row r="24" spans="1:9" x14ac:dyDescent="0.2">
      <c r="A24" s="2">
        <v>9</v>
      </c>
      <c r="B24" s="118">
        <v>21</v>
      </c>
      <c r="C24" s="127" t="s">
        <v>23</v>
      </c>
      <c r="D24" s="278">
        <f>'Α1.2.1 ΠΔΕ Εθνικό'!D24+'Α1.2.2 ΠΔΕ Συγχρημ.'!D24+'Α1.2.3 ΤΑΑ'!D24+'Α1.2.4 Πράσινο Ταμείο'!D24+'Α1.2.5 ΑΝΤΩΝΗΣ ΤΡΙΣΗΣ κτλ'!D24</f>
        <v>0</v>
      </c>
      <c r="E24" s="278">
        <f>'Α1.2.1 ΠΔΕ Εθνικό'!E24+'Α1.2.2 ΠΔΕ Συγχρημ.'!E24+'Α1.2.3 ΤΑΑ'!E24+'Α1.2.4 Πράσινο Ταμείο'!E24+'Α1.2.5 ΑΝΤΩΝΗΣ ΤΡΙΣΗΣ κτλ'!E24</f>
        <v>0</v>
      </c>
      <c r="F24" s="278">
        <f>'Α1.2.1 ΠΔΕ Εθνικό'!F24+'Α1.2.2 ΠΔΕ Συγχρημ.'!F24+'Α1.2.3 ΤΑΑ'!F24+'Α1.2.4 Πράσινο Ταμείο'!F24+'Α1.2.5 ΑΝΤΩΝΗΣ ΤΡΙΣΗΣ κτλ'!F24</f>
        <v>0</v>
      </c>
      <c r="G24" s="278">
        <f>'Α1.2.1 ΠΔΕ Εθνικό'!G24+'Α1.2.2 ΠΔΕ Συγχρημ.'!G24+'Α1.2.3 ΤΑΑ'!G24+'Α1.2.4 Πράσινο Ταμείο'!G24+'Α1.2.5 ΑΝΤΩΝΗΣ ΤΡΙΣΗΣ κτλ'!G24</f>
        <v>0</v>
      </c>
      <c r="H24" s="278">
        <f>'Α1.2.1 ΠΔΕ Εθνικό'!H24+'Α1.2.2 ΠΔΕ Συγχρημ.'!H24+'Α1.2.3 ΤΑΑ'!H24+'Α1.2.4 Πράσινο Ταμείο'!H24+'Α1.2.5 ΑΝΤΩΝΗΣ ΤΡΙΣΗΣ κτλ'!H24</f>
        <v>0</v>
      </c>
      <c r="I24" s="278">
        <f>'Α1.2.1 ΠΔΕ Εθνικό'!I24+'Α1.2.2 ΠΔΕ Συγχρημ.'!I24+'Α1.2.3 ΤΑΑ'!I24+'Α1.2.4 Πράσινο Ταμείο'!I24+'Α1.2.5 ΑΝΤΩΝΗΣ ΤΡΙΣΗΣ κτλ'!I24</f>
        <v>0</v>
      </c>
    </row>
    <row r="25" spans="1:9" x14ac:dyDescent="0.2">
      <c r="A25" s="3"/>
      <c r="B25" s="125" t="s">
        <v>24</v>
      </c>
      <c r="C25" s="126" t="s">
        <v>25</v>
      </c>
      <c r="D25" s="218">
        <f>'Α1.2.1 ΠΔΕ Εθνικό'!D25+'Α1.2.2 ΠΔΕ Συγχρημ.'!D25+'Α1.2.3 ΤΑΑ'!D25+'Α1.2.4 Πράσινο Ταμείο'!D25+'Α1.2.5 ΑΝΤΩΝΗΣ ΤΡΙΣΗΣ κτλ'!D25</f>
        <v>0</v>
      </c>
      <c r="E25" s="218">
        <f>'Α1.2.1 ΠΔΕ Εθνικό'!E25+'Α1.2.2 ΠΔΕ Συγχρημ.'!E25+'Α1.2.3 ΤΑΑ'!E25+'Α1.2.4 Πράσινο Ταμείο'!E25+'Α1.2.5 ΑΝΤΩΝΗΣ ΤΡΙΣΗΣ κτλ'!E25</f>
        <v>0</v>
      </c>
      <c r="F25" s="218">
        <f>'Α1.2.1 ΠΔΕ Εθνικό'!F25+'Α1.2.2 ΠΔΕ Συγχρημ.'!F25+'Α1.2.3 ΤΑΑ'!F25+'Α1.2.4 Πράσινο Ταμείο'!F25+'Α1.2.5 ΑΝΤΩΝΗΣ ΤΡΙΣΗΣ κτλ'!F25</f>
        <v>0</v>
      </c>
      <c r="G25" s="218">
        <f>'Α1.2.1 ΠΔΕ Εθνικό'!G25+'Α1.2.2 ΠΔΕ Συγχρημ.'!G25+'Α1.2.3 ΤΑΑ'!G25+'Α1.2.4 Πράσινο Ταμείο'!G25+'Α1.2.5 ΑΝΤΩΝΗΣ ΤΡΙΣΗΣ κτλ'!G25</f>
        <v>0</v>
      </c>
      <c r="H25" s="218">
        <f>'Α1.2.1 ΠΔΕ Εθνικό'!H25+'Α1.2.2 ΠΔΕ Συγχρημ.'!H25+'Α1.2.3 ΤΑΑ'!H25+'Α1.2.4 Πράσινο Ταμείο'!H25+'Α1.2.5 ΑΝΤΩΝΗΣ ΤΡΙΣΗΣ κτλ'!H25</f>
        <v>0</v>
      </c>
      <c r="I25" s="218">
        <f>'Α1.2.1 ΠΔΕ Εθνικό'!I25+'Α1.2.2 ΠΔΕ Συγχρημ.'!I25+'Α1.2.3 ΤΑΑ'!I25+'Α1.2.4 Πράσινο Ταμείο'!I25+'Α1.2.5 ΑΝΤΩΝΗΣ ΤΡΙΣΗΣ κτλ'!I25</f>
        <v>0</v>
      </c>
    </row>
    <row r="26" spans="1:9" x14ac:dyDescent="0.2">
      <c r="A26" s="3"/>
      <c r="B26" s="125">
        <v>21101</v>
      </c>
      <c r="C26" s="126" t="s">
        <v>100</v>
      </c>
      <c r="D26" s="218">
        <f>'Α1.2.1 ΠΔΕ Εθνικό'!D26+'Α1.2.2 ΠΔΕ Συγχρημ.'!D26+'Α1.2.3 ΤΑΑ'!D26+'Α1.2.4 Πράσινο Ταμείο'!D26+'Α1.2.5 ΑΝΤΩΝΗΣ ΤΡΙΣΗΣ κτλ'!D26</f>
        <v>0</v>
      </c>
      <c r="E26" s="218">
        <f>'Α1.2.1 ΠΔΕ Εθνικό'!E26+'Α1.2.2 ΠΔΕ Συγχρημ.'!E26+'Α1.2.3 ΤΑΑ'!E26+'Α1.2.4 Πράσινο Ταμείο'!E26+'Α1.2.5 ΑΝΤΩΝΗΣ ΤΡΙΣΗΣ κτλ'!E26</f>
        <v>0</v>
      </c>
      <c r="F26" s="218">
        <f>'Α1.2.1 ΠΔΕ Εθνικό'!F26+'Α1.2.2 ΠΔΕ Συγχρημ.'!F26+'Α1.2.3 ΤΑΑ'!F26+'Α1.2.4 Πράσινο Ταμείο'!F26+'Α1.2.5 ΑΝΤΩΝΗΣ ΤΡΙΣΗΣ κτλ'!F26</f>
        <v>0</v>
      </c>
      <c r="G26" s="218">
        <f>'Α1.2.1 ΠΔΕ Εθνικό'!G26+'Α1.2.2 ΠΔΕ Συγχρημ.'!G26+'Α1.2.3 ΤΑΑ'!G26+'Α1.2.4 Πράσινο Ταμείο'!G26+'Α1.2.5 ΑΝΤΩΝΗΣ ΤΡΙΣΗΣ κτλ'!G26</f>
        <v>0</v>
      </c>
      <c r="H26" s="218">
        <f>'Α1.2.1 ΠΔΕ Εθνικό'!H26+'Α1.2.2 ΠΔΕ Συγχρημ.'!H26+'Α1.2.3 ΤΑΑ'!H26+'Α1.2.4 Πράσινο Ταμείο'!H26+'Α1.2.5 ΑΝΤΩΝΗΣ ΤΡΙΣΗΣ κτλ'!H26</f>
        <v>0</v>
      </c>
      <c r="I26" s="218">
        <f>'Α1.2.1 ΠΔΕ Εθνικό'!I26+'Α1.2.2 ΠΔΕ Συγχρημ.'!I26+'Α1.2.3 ΤΑΑ'!I26+'Α1.2.4 Πράσινο Ταμείο'!I26+'Α1.2.5 ΑΝΤΩΝΗΣ ΤΡΙΣΗΣ κτλ'!I26</f>
        <v>0</v>
      </c>
    </row>
    <row r="27" spans="1:9" x14ac:dyDescent="0.2">
      <c r="A27" s="3"/>
      <c r="B27" s="125">
        <v>21201</v>
      </c>
      <c r="C27" s="126" t="s">
        <v>101</v>
      </c>
      <c r="D27" s="218">
        <f>'Α1.2.1 ΠΔΕ Εθνικό'!D27+'Α1.2.2 ΠΔΕ Συγχρημ.'!D27+'Α1.2.3 ΤΑΑ'!D27+'Α1.2.4 Πράσινο Ταμείο'!D27+'Α1.2.5 ΑΝΤΩΝΗΣ ΤΡΙΣΗΣ κτλ'!D27</f>
        <v>0</v>
      </c>
      <c r="E27" s="218">
        <f>'Α1.2.1 ΠΔΕ Εθνικό'!E27+'Α1.2.2 ΠΔΕ Συγχρημ.'!E27+'Α1.2.3 ΤΑΑ'!E27+'Α1.2.4 Πράσινο Ταμείο'!E27+'Α1.2.5 ΑΝΤΩΝΗΣ ΤΡΙΣΗΣ κτλ'!E27</f>
        <v>0</v>
      </c>
      <c r="F27" s="218">
        <f>'Α1.2.1 ΠΔΕ Εθνικό'!F27+'Α1.2.2 ΠΔΕ Συγχρημ.'!F27+'Α1.2.3 ΤΑΑ'!F27+'Α1.2.4 Πράσινο Ταμείο'!F27+'Α1.2.5 ΑΝΤΩΝΗΣ ΤΡΙΣΗΣ κτλ'!F27</f>
        <v>0</v>
      </c>
      <c r="G27" s="218">
        <f>'Α1.2.1 ΠΔΕ Εθνικό'!G27+'Α1.2.2 ΠΔΕ Συγχρημ.'!G27+'Α1.2.3 ΤΑΑ'!G27+'Α1.2.4 Πράσινο Ταμείο'!G27+'Α1.2.5 ΑΝΤΩΝΗΣ ΤΡΙΣΗΣ κτλ'!G27</f>
        <v>0</v>
      </c>
      <c r="H27" s="218">
        <f>'Α1.2.1 ΠΔΕ Εθνικό'!H27+'Α1.2.2 ΠΔΕ Συγχρημ.'!H27+'Α1.2.3 ΤΑΑ'!H27+'Α1.2.4 Πράσινο Ταμείο'!H27+'Α1.2.5 ΑΝΤΩΝΗΣ ΤΡΙΣΗΣ κτλ'!H27</f>
        <v>0</v>
      </c>
      <c r="I27" s="218">
        <f>'Α1.2.1 ΠΔΕ Εθνικό'!I27+'Α1.2.2 ΠΔΕ Συγχρημ.'!I27+'Α1.2.3 ΤΑΑ'!I27+'Α1.2.4 Πράσινο Ταμείο'!I27+'Α1.2.5 ΑΝΤΩΝΗΣ ΤΡΙΣΗΣ κτλ'!I27</f>
        <v>0</v>
      </c>
    </row>
    <row r="28" spans="1:9" x14ac:dyDescent="0.2">
      <c r="A28" s="3"/>
      <c r="B28" s="125">
        <v>21301</v>
      </c>
      <c r="C28" s="126" t="s">
        <v>102</v>
      </c>
      <c r="D28" s="218">
        <f>'Α1.2.1 ΠΔΕ Εθνικό'!D28+'Α1.2.2 ΠΔΕ Συγχρημ.'!D28+'Α1.2.3 ΤΑΑ'!D28+'Α1.2.4 Πράσινο Ταμείο'!D28+'Α1.2.5 ΑΝΤΩΝΗΣ ΤΡΙΣΗΣ κτλ'!D28</f>
        <v>0</v>
      </c>
      <c r="E28" s="218">
        <f>'Α1.2.1 ΠΔΕ Εθνικό'!E28+'Α1.2.2 ΠΔΕ Συγχρημ.'!E28+'Α1.2.3 ΤΑΑ'!E28+'Α1.2.4 Πράσινο Ταμείο'!E28+'Α1.2.5 ΑΝΤΩΝΗΣ ΤΡΙΣΗΣ κτλ'!E28</f>
        <v>0</v>
      </c>
      <c r="F28" s="218">
        <f>'Α1.2.1 ΠΔΕ Εθνικό'!F28+'Α1.2.2 ΠΔΕ Συγχρημ.'!F28+'Α1.2.3 ΤΑΑ'!F28+'Α1.2.4 Πράσινο Ταμείο'!F28+'Α1.2.5 ΑΝΤΩΝΗΣ ΤΡΙΣΗΣ κτλ'!F28</f>
        <v>0</v>
      </c>
      <c r="G28" s="218">
        <f>'Α1.2.1 ΠΔΕ Εθνικό'!G28+'Α1.2.2 ΠΔΕ Συγχρημ.'!G28+'Α1.2.3 ΤΑΑ'!G28+'Α1.2.4 Πράσινο Ταμείο'!G28+'Α1.2.5 ΑΝΤΩΝΗΣ ΤΡΙΣΗΣ κτλ'!G28</f>
        <v>0</v>
      </c>
      <c r="H28" s="218">
        <f>'Α1.2.1 ΠΔΕ Εθνικό'!H28+'Α1.2.2 ΠΔΕ Συγχρημ.'!H28+'Α1.2.3 ΤΑΑ'!H28+'Α1.2.4 Πράσινο Ταμείο'!H28+'Α1.2.5 ΑΝΤΩΝΗΣ ΤΡΙΣΗΣ κτλ'!H28</f>
        <v>0</v>
      </c>
      <c r="I28" s="218">
        <f>'Α1.2.1 ΠΔΕ Εθνικό'!I28+'Α1.2.2 ΠΔΕ Συγχρημ.'!I28+'Α1.2.3 ΤΑΑ'!I28+'Α1.2.4 Πράσινο Ταμείο'!I28+'Α1.2.5 ΑΝΤΩΝΗΣ ΤΡΙΣΗΣ κτλ'!I28</f>
        <v>0</v>
      </c>
    </row>
    <row r="29" spans="1:9" x14ac:dyDescent="0.2">
      <c r="A29" s="3"/>
      <c r="B29" s="125" t="s">
        <v>26</v>
      </c>
      <c r="C29" s="126" t="s">
        <v>27</v>
      </c>
      <c r="D29" s="218">
        <f>'Α1.2.1 ΠΔΕ Εθνικό'!D29+'Α1.2.2 ΠΔΕ Συγχρημ.'!D29+'Α1.2.3 ΤΑΑ'!D29+'Α1.2.4 Πράσινο Ταμείο'!D29+'Α1.2.5 ΑΝΤΩΝΗΣ ΤΡΙΣΗΣ κτλ'!D39</f>
        <v>0</v>
      </c>
      <c r="E29" s="218">
        <f>'Α1.2.1 ΠΔΕ Εθνικό'!E29+'Α1.2.2 ΠΔΕ Συγχρημ.'!E29+'Α1.2.3 ΤΑΑ'!E29+'Α1.2.4 Πράσινο Ταμείο'!E29+'Α1.2.5 ΑΝΤΩΝΗΣ ΤΡΙΣΗΣ κτλ'!E39</f>
        <v>0</v>
      </c>
      <c r="F29" s="218">
        <f>'Α1.2.1 ΠΔΕ Εθνικό'!F29+'Α1.2.2 ΠΔΕ Συγχρημ.'!F29+'Α1.2.3 ΤΑΑ'!F29+'Α1.2.4 Πράσινο Ταμείο'!F29+'Α1.2.5 ΑΝΤΩΝΗΣ ΤΡΙΣΗΣ κτλ'!F39</f>
        <v>0</v>
      </c>
      <c r="G29" s="218">
        <f>'Α1.2.1 ΠΔΕ Εθνικό'!G29+'Α1.2.2 ΠΔΕ Συγχρημ.'!G29+'Α1.2.3 ΤΑΑ'!G29+'Α1.2.4 Πράσινο Ταμείο'!G29+'Α1.2.5 ΑΝΤΩΝΗΣ ΤΡΙΣΗΣ κτλ'!G39</f>
        <v>0</v>
      </c>
      <c r="H29" s="218">
        <f>'Α1.2.1 ΠΔΕ Εθνικό'!H29+'Α1.2.2 ΠΔΕ Συγχρημ.'!H29+'Α1.2.3 ΤΑΑ'!H29+'Α1.2.4 Πράσινο Ταμείο'!H29+'Α1.2.5 ΑΝΤΩΝΗΣ ΤΡΙΣΗΣ κτλ'!H39</f>
        <v>0</v>
      </c>
      <c r="I29" s="218">
        <f>'Α1.2.1 ΠΔΕ Εθνικό'!I29+'Α1.2.2 ΠΔΕ Συγχρημ.'!I29+'Α1.2.3 ΤΑΑ'!I29+'Α1.2.4 Πράσινο Ταμείο'!I29+'Α1.2.5 ΑΝΤΩΝΗΣ ΤΡΙΣΗΣ κτλ'!I39</f>
        <v>0</v>
      </c>
    </row>
    <row r="30" spans="1:9" x14ac:dyDescent="0.2">
      <c r="A30" s="3"/>
      <c r="B30" s="125">
        <v>21102</v>
      </c>
      <c r="C30" s="126" t="s">
        <v>105</v>
      </c>
      <c r="D30" s="218">
        <f>'Α1.2.1 ΠΔΕ Εθνικό'!D30+'Α1.2.2 ΠΔΕ Συγχρημ.'!D30+'Α1.2.3 ΤΑΑ'!D30+'Α1.2.4 Πράσινο Ταμείο'!D30+'Α1.2.5 ΑΝΤΩΝΗΣ ΤΡΙΣΗΣ κτλ'!D30</f>
        <v>0</v>
      </c>
      <c r="E30" s="218">
        <f>'Α1.2.1 ΠΔΕ Εθνικό'!E30+'Α1.2.2 ΠΔΕ Συγχρημ.'!E30+'Α1.2.3 ΤΑΑ'!E30+'Α1.2.4 Πράσινο Ταμείο'!E30+'Α1.2.5 ΑΝΤΩΝΗΣ ΤΡΙΣΗΣ κτλ'!E30</f>
        <v>0</v>
      </c>
      <c r="F30" s="218">
        <f>'Α1.2.1 ΠΔΕ Εθνικό'!F30+'Α1.2.2 ΠΔΕ Συγχρημ.'!F30+'Α1.2.3 ΤΑΑ'!F30+'Α1.2.4 Πράσινο Ταμείο'!F30+'Α1.2.5 ΑΝΤΩΝΗΣ ΤΡΙΣΗΣ κτλ'!F30</f>
        <v>0</v>
      </c>
      <c r="G30" s="218">
        <f>'Α1.2.1 ΠΔΕ Εθνικό'!G30+'Α1.2.2 ΠΔΕ Συγχρημ.'!G30+'Α1.2.3 ΤΑΑ'!G30+'Α1.2.4 Πράσινο Ταμείο'!G30+'Α1.2.5 ΑΝΤΩΝΗΣ ΤΡΙΣΗΣ κτλ'!G30</f>
        <v>0</v>
      </c>
      <c r="H30" s="218">
        <f>'Α1.2.1 ΠΔΕ Εθνικό'!H30+'Α1.2.2 ΠΔΕ Συγχρημ.'!H30+'Α1.2.3 ΤΑΑ'!H30+'Α1.2.4 Πράσινο Ταμείο'!H30+'Α1.2.5 ΑΝΤΩΝΗΣ ΤΡΙΣΗΣ κτλ'!H30</f>
        <v>0</v>
      </c>
      <c r="I30" s="218">
        <f>'Α1.2.1 ΠΔΕ Εθνικό'!I30+'Α1.2.2 ΠΔΕ Συγχρημ.'!I30+'Α1.2.3 ΤΑΑ'!I30+'Α1.2.4 Πράσινο Ταμείο'!I30+'Α1.2.5 ΑΝΤΩΝΗΣ ΤΡΙΣΗΣ κτλ'!I30</f>
        <v>0</v>
      </c>
    </row>
    <row r="31" spans="1:9" x14ac:dyDescent="0.2">
      <c r="A31" s="3"/>
      <c r="B31" s="125">
        <v>21202</v>
      </c>
      <c r="C31" s="126" t="s">
        <v>104</v>
      </c>
      <c r="D31" s="218">
        <f>'Α1.2.1 ΠΔΕ Εθνικό'!D31+'Α1.2.2 ΠΔΕ Συγχρημ.'!D31+'Α1.2.3 ΤΑΑ'!D31+'Α1.2.4 Πράσινο Ταμείο'!D31+'Α1.2.5 ΑΝΤΩΝΗΣ ΤΡΙΣΗΣ κτλ'!D31</f>
        <v>0</v>
      </c>
      <c r="E31" s="218">
        <f>'Α1.2.1 ΠΔΕ Εθνικό'!E31+'Α1.2.2 ΠΔΕ Συγχρημ.'!E31+'Α1.2.3 ΤΑΑ'!E31+'Α1.2.4 Πράσινο Ταμείο'!E31+'Α1.2.5 ΑΝΤΩΝΗΣ ΤΡΙΣΗΣ κτλ'!E31</f>
        <v>0</v>
      </c>
      <c r="F31" s="218">
        <f>'Α1.2.1 ΠΔΕ Εθνικό'!F31+'Α1.2.2 ΠΔΕ Συγχρημ.'!F31+'Α1.2.3 ΤΑΑ'!F31+'Α1.2.4 Πράσινο Ταμείο'!F31+'Α1.2.5 ΑΝΤΩΝΗΣ ΤΡΙΣΗΣ κτλ'!F31</f>
        <v>0</v>
      </c>
      <c r="G31" s="218">
        <f>'Α1.2.1 ΠΔΕ Εθνικό'!G31+'Α1.2.2 ΠΔΕ Συγχρημ.'!G31+'Α1.2.3 ΤΑΑ'!G31+'Α1.2.4 Πράσινο Ταμείο'!G31+'Α1.2.5 ΑΝΤΩΝΗΣ ΤΡΙΣΗΣ κτλ'!G31</f>
        <v>0</v>
      </c>
      <c r="H31" s="218">
        <f>'Α1.2.1 ΠΔΕ Εθνικό'!H31+'Α1.2.2 ΠΔΕ Συγχρημ.'!H31+'Α1.2.3 ΤΑΑ'!H31+'Α1.2.4 Πράσινο Ταμείο'!H31+'Α1.2.5 ΑΝΤΩΝΗΣ ΤΡΙΣΗΣ κτλ'!H31</f>
        <v>0</v>
      </c>
      <c r="I31" s="218">
        <f>'Α1.2.1 ΠΔΕ Εθνικό'!I31+'Α1.2.2 ΠΔΕ Συγχρημ.'!I31+'Α1.2.3 ΤΑΑ'!I31+'Α1.2.4 Πράσινο Ταμείο'!I31+'Α1.2.5 ΑΝΤΩΝΗΣ ΤΡΙΣΗΣ κτλ'!I31</f>
        <v>0</v>
      </c>
    </row>
    <row r="32" spans="1:9" x14ac:dyDescent="0.2">
      <c r="A32" s="3"/>
      <c r="B32" s="125">
        <v>21302</v>
      </c>
      <c r="C32" s="126" t="s">
        <v>103</v>
      </c>
      <c r="D32" s="218">
        <f>'Α1.2.1 ΠΔΕ Εθνικό'!D32+'Α1.2.2 ΠΔΕ Συγχρημ.'!D32+'Α1.2.3 ΤΑΑ'!D32+'Α1.2.4 Πράσινο Ταμείο'!D32+'Α1.2.5 ΑΝΤΩΝΗΣ ΤΡΙΣΗΣ κτλ'!D32</f>
        <v>0</v>
      </c>
      <c r="E32" s="218">
        <f>'Α1.2.1 ΠΔΕ Εθνικό'!E32+'Α1.2.2 ΠΔΕ Συγχρημ.'!E32+'Α1.2.3 ΤΑΑ'!E32+'Α1.2.4 Πράσινο Ταμείο'!E32+'Α1.2.5 ΑΝΤΩΝΗΣ ΤΡΙΣΗΣ κτλ'!E32</f>
        <v>0</v>
      </c>
      <c r="F32" s="218">
        <f>'Α1.2.1 ΠΔΕ Εθνικό'!F32+'Α1.2.2 ΠΔΕ Συγχρημ.'!F32+'Α1.2.3 ΤΑΑ'!F32+'Α1.2.4 Πράσινο Ταμείο'!F32+'Α1.2.5 ΑΝΤΩΝΗΣ ΤΡΙΣΗΣ κτλ'!F32</f>
        <v>0</v>
      </c>
      <c r="G32" s="218">
        <f>'Α1.2.1 ΠΔΕ Εθνικό'!G32+'Α1.2.2 ΠΔΕ Συγχρημ.'!G32+'Α1.2.3 ΤΑΑ'!G32+'Α1.2.4 Πράσινο Ταμείο'!G32+'Α1.2.5 ΑΝΤΩΝΗΣ ΤΡΙΣΗΣ κτλ'!G32</f>
        <v>0</v>
      </c>
      <c r="H32" s="218">
        <f>'Α1.2.1 ΠΔΕ Εθνικό'!H32+'Α1.2.2 ΠΔΕ Συγχρημ.'!H32+'Α1.2.3 ΤΑΑ'!H32+'Α1.2.4 Πράσινο Ταμείο'!H32+'Α1.2.5 ΑΝΤΩΝΗΣ ΤΡΙΣΗΣ κτλ'!H32</f>
        <v>0</v>
      </c>
      <c r="I32" s="218">
        <f>'Α1.2.1 ΠΔΕ Εθνικό'!I32+'Α1.2.2 ΠΔΕ Συγχρημ.'!I32+'Α1.2.3 ΤΑΑ'!I32+'Α1.2.4 Πράσινο Ταμείο'!I32+'Α1.2.5 ΑΝΤΩΝΗΣ ΤΡΙΣΗΣ κτλ'!I32</f>
        <v>0</v>
      </c>
    </row>
    <row r="33" spans="1:9" x14ac:dyDescent="0.2">
      <c r="A33" s="3"/>
      <c r="B33" s="125">
        <v>219</v>
      </c>
      <c r="C33" s="126" t="s">
        <v>28</v>
      </c>
      <c r="D33" s="218">
        <f>'Α1.2.1 ΠΔΕ Εθνικό'!D33+'Α1.2.2 ΠΔΕ Συγχρημ.'!D33+'Α1.2.3 ΤΑΑ'!D33+'Α1.2.4 Πράσινο Ταμείο'!D33+'Α1.2.5 ΑΝΤΩΝΗΣ ΤΡΙΣΗΣ κτλ'!D33</f>
        <v>0</v>
      </c>
      <c r="E33" s="218">
        <f>'Α1.2.1 ΠΔΕ Εθνικό'!E33+'Α1.2.2 ΠΔΕ Συγχρημ.'!E33+'Α1.2.3 ΤΑΑ'!E33+'Α1.2.4 Πράσινο Ταμείο'!E33+'Α1.2.5 ΑΝΤΩΝΗΣ ΤΡΙΣΗΣ κτλ'!E33</f>
        <v>0</v>
      </c>
      <c r="F33" s="218">
        <f>'Α1.2.1 ΠΔΕ Εθνικό'!F33+'Α1.2.2 ΠΔΕ Συγχρημ.'!F33+'Α1.2.3 ΤΑΑ'!F33+'Α1.2.4 Πράσινο Ταμείο'!F33+'Α1.2.5 ΑΝΤΩΝΗΣ ΤΡΙΣΗΣ κτλ'!F33</f>
        <v>0</v>
      </c>
      <c r="G33" s="218">
        <f>'Α1.2.1 ΠΔΕ Εθνικό'!G33+'Α1.2.2 ΠΔΕ Συγχρημ.'!G33+'Α1.2.3 ΤΑΑ'!G33+'Α1.2.4 Πράσινο Ταμείο'!G33+'Α1.2.5 ΑΝΤΩΝΗΣ ΤΡΙΣΗΣ κτλ'!G33</f>
        <v>0</v>
      </c>
      <c r="H33" s="218">
        <f>'Α1.2.1 ΠΔΕ Εθνικό'!H33+'Α1.2.2 ΠΔΕ Συγχρημ.'!H33+'Α1.2.3 ΤΑΑ'!H33+'Α1.2.4 Πράσινο Ταμείο'!H33+'Α1.2.5 ΑΝΤΩΝΗΣ ΤΡΙΣΗΣ κτλ'!H33</f>
        <v>0</v>
      </c>
      <c r="I33" s="218">
        <f>'Α1.2.1 ΠΔΕ Εθνικό'!I33+'Α1.2.2 ΠΔΕ Συγχρημ.'!I33+'Α1.2.3 ΤΑΑ'!I33+'Α1.2.4 Πράσινο Ταμείο'!I33+'Α1.2.5 ΑΝΤΩΝΗΣ ΤΡΙΣΗΣ κτλ'!I33</f>
        <v>0</v>
      </c>
    </row>
    <row r="34" spans="1:9" x14ac:dyDescent="0.2">
      <c r="A34" s="2">
        <v>10</v>
      </c>
      <c r="B34" s="118">
        <v>22</v>
      </c>
      <c r="C34" s="127" t="s">
        <v>29</v>
      </c>
      <c r="D34" s="278">
        <f>'Α1.2.1 ΠΔΕ Εθνικό'!D34+'Α1.2.2 ΠΔΕ Συγχρημ.'!D34+'Α1.2.3 ΤΑΑ'!D34+'Α1.2.4 Πράσινο Ταμείο'!D34+'Α1.2.5 ΑΝΤΩΝΗΣ ΤΡΙΣΗΣ κτλ'!D34</f>
        <v>0</v>
      </c>
      <c r="E34" s="278">
        <f>'Α1.2.1 ΠΔΕ Εθνικό'!E34+'Α1.2.2 ΠΔΕ Συγχρημ.'!E34+'Α1.2.3 ΤΑΑ'!E34+'Α1.2.4 Πράσινο Ταμείο'!E34+'Α1.2.5 ΑΝΤΩΝΗΣ ΤΡΙΣΗΣ κτλ'!E34</f>
        <v>0</v>
      </c>
      <c r="F34" s="278">
        <f>'Α1.2.1 ΠΔΕ Εθνικό'!F34+'Α1.2.2 ΠΔΕ Συγχρημ.'!F34+'Α1.2.3 ΤΑΑ'!F34+'Α1.2.4 Πράσινο Ταμείο'!F34+'Α1.2.5 ΑΝΤΩΝΗΣ ΤΡΙΣΗΣ κτλ'!F34</f>
        <v>0</v>
      </c>
      <c r="G34" s="278">
        <f>'Α1.2.1 ΠΔΕ Εθνικό'!G34+'Α1.2.2 ΠΔΕ Συγχρημ.'!G34+'Α1.2.3 ΤΑΑ'!G34+'Α1.2.4 Πράσινο Ταμείο'!G34+'Α1.2.5 ΑΝΤΩΝΗΣ ΤΡΙΣΗΣ κτλ'!G34</f>
        <v>0</v>
      </c>
      <c r="H34" s="278">
        <f>'Α1.2.1 ΠΔΕ Εθνικό'!H34+'Α1.2.2 ΠΔΕ Συγχρημ.'!H34+'Α1.2.3 ΤΑΑ'!H34+'Α1.2.4 Πράσινο Ταμείο'!H34+'Α1.2.5 ΑΝΤΩΝΗΣ ΤΡΙΣΗΣ κτλ'!H34</f>
        <v>0</v>
      </c>
      <c r="I34" s="278">
        <f>'Α1.2.1 ΠΔΕ Εθνικό'!I34+'Α1.2.2 ΠΔΕ Συγχρημ.'!I34+'Α1.2.3 ΤΑΑ'!I34+'Α1.2.4 Πράσινο Ταμείο'!I34+'Α1.2.5 ΑΝΤΩΝΗΣ ΤΡΙΣΗΣ κτλ'!I34</f>
        <v>0</v>
      </c>
    </row>
    <row r="35" spans="1:9" x14ac:dyDescent="0.2">
      <c r="A35" s="2">
        <v>11</v>
      </c>
      <c r="B35" s="118">
        <v>23</v>
      </c>
      <c r="C35" s="127" t="s">
        <v>11</v>
      </c>
      <c r="D35" s="278">
        <f>'Α1.2.1 ΠΔΕ Εθνικό'!D35+'Α1.2.2 ΠΔΕ Συγχρημ.'!D35+'Α1.2.3 ΤΑΑ'!D35+'Α1.2.4 Πράσινο Ταμείο'!D35+'Α1.2.5 ΑΝΤΩΝΗΣ ΤΡΙΣΗΣ κτλ'!D35</f>
        <v>0</v>
      </c>
      <c r="E35" s="278">
        <f>'Α1.2.1 ΠΔΕ Εθνικό'!E35+'Α1.2.2 ΠΔΕ Συγχρημ.'!E35+'Α1.2.3 ΤΑΑ'!E35+'Α1.2.4 Πράσινο Ταμείο'!E35+'Α1.2.5 ΑΝΤΩΝΗΣ ΤΡΙΣΗΣ κτλ'!E35</f>
        <v>0</v>
      </c>
      <c r="F35" s="278">
        <f>'Α1.2.1 ΠΔΕ Εθνικό'!F35+'Α1.2.2 ΠΔΕ Συγχρημ.'!F35+'Α1.2.3 ΤΑΑ'!F35+'Α1.2.4 Πράσινο Ταμείο'!F35+'Α1.2.5 ΑΝΤΩΝΗΣ ΤΡΙΣΗΣ κτλ'!F35</f>
        <v>0</v>
      </c>
      <c r="G35" s="278">
        <f>'Α1.2.1 ΠΔΕ Εθνικό'!G35+'Α1.2.2 ΠΔΕ Συγχρημ.'!G35+'Α1.2.3 ΤΑΑ'!G35+'Α1.2.4 Πράσινο Ταμείο'!G35+'Α1.2.5 ΑΝΤΩΝΗΣ ΤΡΙΣΗΣ κτλ'!G35</f>
        <v>0</v>
      </c>
      <c r="H35" s="278">
        <f>'Α1.2.1 ΠΔΕ Εθνικό'!H35+'Α1.2.2 ΠΔΕ Συγχρημ.'!H35+'Α1.2.3 ΤΑΑ'!H35+'Α1.2.4 Πράσινο Ταμείο'!H35+'Α1.2.5 ΑΝΤΩΝΗΣ ΤΡΙΣΗΣ κτλ'!H35</f>
        <v>0</v>
      </c>
      <c r="I35" s="278">
        <f>'Α1.2.1 ΠΔΕ Εθνικό'!I35+'Α1.2.2 ΠΔΕ Συγχρημ.'!I35+'Α1.2.3 ΤΑΑ'!I35+'Α1.2.4 Πράσινο Ταμείο'!I35+'Α1.2.5 ΑΝΤΩΝΗΣ ΤΡΙΣΗΣ κτλ'!I35</f>
        <v>0</v>
      </c>
    </row>
    <row r="36" spans="1:9" x14ac:dyDescent="0.2">
      <c r="A36" s="3"/>
      <c r="B36" s="125">
        <v>23104</v>
      </c>
      <c r="C36" s="123" t="s">
        <v>30</v>
      </c>
      <c r="D36" s="279">
        <f>'Α1.2.1 ΠΔΕ Εθνικό'!D36+'Α1.2.2 ΠΔΕ Συγχρημ.'!D36+'Α1.2.3 ΤΑΑ'!D36+'Α1.2.4 Πράσινο Ταμείο'!D36+'Α1.2.5 ΑΝΤΩΝΗΣ ΤΡΙΣΗΣ κτλ'!D36</f>
        <v>0</v>
      </c>
      <c r="E36" s="279">
        <f>'Α1.2.1 ΠΔΕ Εθνικό'!E36+'Α1.2.2 ΠΔΕ Συγχρημ.'!E36+'Α1.2.3 ΤΑΑ'!E36+'Α1.2.4 Πράσινο Ταμείο'!E36+'Α1.2.5 ΑΝΤΩΝΗΣ ΤΡΙΣΗΣ κτλ'!E36</f>
        <v>0</v>
      </c>
      <c r="F36" s="279">
        <f>'Α1.2.1 ΠΔΕ Εθνικό'!F36+'Α1.2.2 ΠΔΕ Συγχρημ.'!F36+'Α1.2.3 ΤΑΑ'!F36+'Α1.2.4 Πράσινο Ταμείο'!F36+'Α1.2.5 ΑΝΤΩΝΗΣ ΤΡΙΣΗΣ κτλ'!F36</f>
        <v>0</v>
      </c>
      <c r="G36" s="279">
        <f>'Α1.2.1 ΠΔΕ Εθνικό'!G36+'Α1.2.2 ΠΔΕ Συγχρημ.'!G36+'Α1.2.3 ΤΑΑ'!G36+'Α1.2.4 Πράσινο Ταμείο'!G36+'Α1.2.5 ΑΝΤΩΝΗΣ ΤΡΙΣΗΣ κτλ'!G36</f>
        <v>0</v>
      </c>
      <c r="H36" s="279">
        <f>'Α1.2.1 ΠΔΕ Εθνικό'!H36+'Α1.2.2 ΠΔΕ Συγχρημ.'!H36+'Α1.2.3 ΤΑΑ'!H36+'Α1.2.4 Πράσινο Ταμείο'!H36+'Α1.2.5 ΑΝΤΩΝΗΣ ΤΡΙΣΗΣ κτλ'!H36</f>
        <v>0</v>
      </c>
      <c r="I36" s="279">
        <f>'Α1.2.1 ΠΔΕ Εθνικό'!I36+'Α1.2.2 ΠΔΕ Συγχρημ.'!I36+'Α1.2.3 ΤΑΑ'!I36+'Α1.2.4 Πράσινο Ταμείο'!I36+'Α1.2.5 ΑΝΤΩΝΗΣ ΤΡΙΣΗΣ κτλ'!I36</f>
        <v>0</v>
      </c>
    </row>
    <row r="37" spans="1:9" x14ac:dyDescent="0.2">
      <c r="A37" s="3"/>
      <c r="B37" s="125">
        <v>2310881</v>
      </c>
      <c r="C37" s="126" t="s">
        <v>79</v>
      </c>
      <c r="D37" s="279">
        <f>'Α1.2.1 ΠΔΕ Εθνικό'!D37+'Α1.2.2 ΠΔΕ Συγχρημ.'!D37+'Α1.2.3 ΤΑΑ'!D37+'Α1.2.4 Πράσινο Ταμείο'!D37+'Α1.2.5 ΑΝΤΩΝΗΣ ΤΡΙΣΗΣ κτλ'!D37</f>
        <v>0</v>
      </c>
      <c r="E37" s="279">
        <f>'Α1.2.1 ΠΔΕ Εθνικό'!E37+'Α1.2.2 ΠΔΕ Συγχρημ.'!E37+'Α1.2.3 ΤΑΑ'!E37+'Α1.2.4 Πράσινο Ταμείο'!E37+'Α1.2.5 ΑΝΤΩΝΗΣ ΤΡΙΣΗΣ κτλ'!E37</f>
        <v>0</v>
      </c>
      <c r="F37" s="279">
        <f>'Α1.2.1 ΠΔΕ Εθνικό'!F37+'Α1.2.2 ΠΔΕ Συγχρημ.'!F37+'Α1.2.3 ΤΑΑ'!F37+'Α1.2.4 Πράσινο Ταμείο'!F37+'Α1.2.5 ΑΝΤΩΝΗΣ ΤΡΙΣΗΣ κτλ'!F37</f>
        <v>0</v>
      </c>
      <c r="G37" s="279">
        <f>'Α1.2.1 ΠΔΕ Εθνικό'!G37+'Α1.2.2 ΠΔΕ Συγχρημ.'!G37+'Α1.2.3 ΤΑΑ'!G37+'Α1.2.4 Πράσινο Ταμείο'!G37+'Α1.2.5 ΑΝΤΩΝΗΣ ΤΡΙΣΗΣ κτλ'!G37</f>
        <v>0</v>
      </c>
      <c r="H37" s="279">
        <f>'Α1.2.1 ΠΔΕ Εθνικό'!H37+'Α1.2.2 ΠΔΕ Συγχρημ.'!H37+'Α1.2.3 ΤΑΑ'!H37+'Α1.2.4 Πράσινο Ταμείο'!H37+'Α1.2.5 ΑΝΤΩΝΗΣ ΤΡΙΣΗΣ κτλ'!H37</f>
        <v>0</v>
      </c>
      <c r="I37" s="279">
        <f>'Α1.2.1 ΠΔΕ Εθνικό'!I37+'Α1.2.2 ΠΔΕ Συγχρημ.'!I37+'Α1.2.3 ΤΑΑ'!I37+'Α1.2.4 Πράσινο Ταμείο'!I37+'Α1.2.5 ΑΝΤΩΝΗΣ ΤΡΙΣΗΣ κτλ'!I37</f>
        <v>0</v>
      </c>
    </row>
    <row r="38" spans="1:9" x14ac:dyDescent="0.2">
      <c r="A38" s="2">
        <v>12</v>
      </c>
      <c r="B38" s="118">
        <v>24</v>
      </c>
      <c r="C38" s="127" t="s">
        <v>90</v>
      </c>
      <c r="D38" s="278">
        <f>'Α1.2.1 ΠΔΕ Εθνικό'!D38+'Α1.2.2 ΠΔΕ Συγχρημ.'!D38+'Α1.2.3 ΤΑΑ'!D38+'Α1.2.4 Πράσινο Ταμείο'!D38+'Α1.2.5 ΑΝΤΩΝΗΣ ΤΡΙΣΗΣ κτλ'!D38</f>
        <v>0</v>
      </c>
      <c r="E38" s="278">
        <f>'Α1.2.1 ΠΔΕ Εθνικό'!E38+'Α1.2.2 ΠΔΕ Συγχρημ.'!E38+'Α1.2.3 ΤΑΑ'!E38+'Α1.2.4 Πράσινο Ταμείο'!E38+'Α1.2.5 ΑΝΤΩΝΗΣ ΤΡΙΣΗΣ κτλ'!E38</f>
        <v>0</v>
      </c>
      <c r="F38" s="278">
        <f>'Α1.2.1 ΠΔΕ Εθνικό'!F38+'Α1.2.2 ΠΔΕ Συγχρημ.'!F38+'Α1.2.3 ΤΑΑ'!F38+'Α1.2.4 Πράσινο Ταμείο'!F38+'Α1.2.5 ΑΝΤΩΝΗΣ ΤΡΙΣΗΣ κτλ'!F38</f>
        <v>0</v>
      </c>
      <c r="G38" s="278">
        <f>'Α1.2.1 ΠΔΕ Εθνικό'!G38+'Α1.2.2 ΠΔΕ Συγχρημ.'!G38+'Α1.2.3 ΤΑΑ'!G38+'Α1.2.4 Πράσινο Ταμείο'!G38+'Α1.2.5 ΑΝΤΩΝΗΣ ΤΡΙΣΗΣ κτλ'!G38</f>
        <v>0</v>
      </c>
      <c r="H38" s="278">
        <f>'Α1.2.1 ΠΔΕ Εθνικό'!H38+'Α1.2.2 ΠΔΕ Συγχρημ.'!H38+'Α1.2.3 ΤΑΑ'!H38+'Α1.2.4 Πράσινο Ταμείο'!H38+'Α1.2.5 ΑΝΤΩΝΗΣ ΤΡΙΣΗΣ κτλ'!H38</f>
        <v>0</v>
      </c>
      <c r="I38" s="278">
        <f>'Α1.2.1 ΠΔΕ Εθνικό'!I38+'Α1.2.2 ΠΔΕ Συγχρημ.'!I38+'Α1.2.3 ΤΑΑ'!I38+'Α1.2.4 Πράσινο Ταμείο'!I38+'Α1.2.5 ΑΝΤΩΝΗΣ ΤΡΙΣΗΣ κτλ'!I38</f>
        <v>0</v>
      </c>
    </row>
    <row r="39" spans="1:9" x14ac:dyDescent="0.2">
      <c r="A39" s="3"/>
      <c r="B39" s="125">
        <v>241</v>
      </c>
      <c r="C39" s="130" t="s">
        <v>31</v>
      </c>
      <c r="D39" s="280">
        <f>'Α1.2.1 ΠΔΕ Εθνικό'!D39+'Α1.2.2 ΠΔΕ Συγχρημ.'!D39+'Α1.2.3 ΤΑΑ'!D39+'Α1.2.4 Πράσινο Ταμείο'!D39+'Α1.2.5 ΑΝΤΩΝΗΣ ΤΡΙΣΗΣ κτλ'!D39</f>
        <v>0</v>
      </c>
      <c r="E39" s="280">
        <f>'Α1.2.1 ΠΔΕ Εθνικό'!E39+'Α1.2.2 ΠΔΕ Συγχρημ.'!E39+'Α1.2.3 ΤΑΑ'!E39+'Α1.2.4 Πράσινο Ταμείο'!E39+'Α1.2.5 ΑΝΤΩΝΗΣ ΤΡΙΣΗΣ κτλ'!E39</f>
        <v>0</v>
      </c>
      <c r="F39" s="280">
        <f>'Α1.2.1 ΠΔΕ Εθνικό'!F39+'Α1.2.2 ΠΔΕ Συγχρημ.'!F39+'Α1.2.3 ΤΑΑ'!F39+'Α1.2.4 Πράσινο Ταμείο'!F39+'Α1.2.5 ΑΝΤΩΝΗΣ ΤΡΙΣΗΣ κτλ'!F39</f>
        <v>0</v>
      </c>
      <c r="G39" s="280">
        <f>'Α1.2.1 ΠΔΕ Εθνικό'!G39+'Α1.2.2 ΠΔΕ Συγχρημ.'!G39+'Α1.2.3 ΤΑΑ'!G39+'Α1.2.4 Πράσινο Ταμείο'!G39+'Α1.2.5 ΑΝΤΩΝΗΣ ΤΡΙΣΗΣ κτλ'!G39</f>
        <v>0</v>
      </c>
      <c r="H39" s="280">
        <f>'Α1.2.1 ΠΔΕ Εθνικό'!H39+'Α1.2.2 ΠΔΕ Συγχρημ.'!H39+'Α1.2.3 ΤΑΑ'!H39+'Α1.2.4 Πράσινο Ταμείο'!H39+'Α1.2.5 ΑΝΤΩΝΗΣ ΤΡΙΣΗΣ κτλ'!H39</f>
        <v>0</v>
      </c>
      <c r="I39" s="280">
        <f>'Α1.2.1 ΠΔΕ Εθνικό'!I39+'Α1.2.2 ΠΔΕ Συγχρημ.'!I39+'Α1.2.3 ΤΑΑ'!I39+'Α1.2.4 Πράσινο Ταμείο'!I39+'Α1.2.5 ΑΝΤΩΝΗΣ ΤΡΙΣΗΣ κτλ'!I39</f>
        <v>0</v>
      </c>
    </row>
    <row r="40" spans="1:9" x14ac:dyDescent="0.2">
      <c r="A40" s="3"/>
      <c r="B40" s="125">
        <v>242</v>
      </c>
      <c r="C40" s="130" t="s">
        <v>32</v>
      </c>
      <c r="D40" s="280">
        <f>'Α1.2.1 ΠΔΕ Εθνικό'!D40+'Α1.2.2 ΠΔΕ Συγχρημ.'!D40+'Α1.2.3 ΤΑΑ'!D40+'Α1.2.4 Πράσινο Ταμείο'!D40+'Α1.2.5 ΑΝΤΩΝΗΣ ΤΡΙΣΗΣ κτλ'!D40</f>
        <v>0</v>
      </c>
      <c r="E40" s="280">
        <f>'Α1.2.1 ΠΔΕ Εθνικό'!E40+'Α1.2.2 ΠΔΕ Συγχρημ.'!E40+'Α1.2.3 ΤΑΑ'!E40+'Α1.2.4 Πράσινο Ταμείο'!E40+'Α1.2.5 ΑΝΤΩΝΗΣ ΤΡΙΣΗΣ κτλ'!E40</f>
        <v>0</v>
      </c>
      <c r="F40" s="280">
        <f>'Α1.2.1 ΠΔΕ Εθνικό'!F40+'Α1.2.2 ΠΔΕ Συγχρημ.'!F40+'Α1.2.3 ΤΑΑ'!F40+'Α1.2.4 Πράσινο Ταμείο'!F40+'Α1.2.5 ΑΝΤΩΝΗΣ ΤΡΙΣΗΣ κτλ'!F40</f>
        <v>0</v>
      </c>
      <c r="G40" s="280">
        <f>'Α1.2.1 ΠΔΕ Εθνικό'!G40+'Α1.2.2 ΠΔΕ Συγχρημ.'!G40+'Α1.2.3 ΤΑΑ'!G40+'Α1.2.4 Πράσινο Ταμείο'!G40+'Α1.2.5 ΑΝΤΩΝΗΣ ΤΡΙΣΗΣ κτλ'!G40</f>
        <v>0</v>
      </c>
      <c r="H40" s="280">
        <f>'Α1.2.1 ΠΔΕ Εθνικό'!H40+'Α1.2.2 ΠΔΕ Συγχρημ.'!H40+'Α1.2.3 ΤΑΑ'!H40+'Α1.2.4 Πράσινο Ταμείο'!H40+'Α1.2.5 ΑΝΤΩΝΗΣ ΤΡΙΣΗΣ κτλ'!H40</f>
        <v>0</v>
      </c>
      <c r="I40" s="280">
        <f>'Α1.2.1 ΠΔΕ Εθνικό'!I40+'Α1.2.2 ΠΔΕ Συγχρημ.'!I40+'Α1.2.3 ΤΑΑ'!I40+'Α1.2.4 Πράσινο Ταμείο'!I40+'Α1.2.5 ΑΝΤΩΝΗΣ ΤΡΙΣΗΣ κτλ'!I40</f>
        <v>0</v>
      </c>
    </row>
    <row r="41" spans="1:9" x14ac:dyDescent="0.2">
      <c r="A41" s="3"/>
      <c r="B41" s="131">
        <v>244</v>
      </c>
      <c r="C41" s="126" t="s">
        <v>33</v>
      </c>
      <c r="D41" s="280">
        <f>'Α1.2.1 ΠΔΕ Εθνικό'!D41+'Α1.2.2 ΠΔΕ Συγχρημ.'!D41+'Α1.2.3 ΤΑΑ'!D41+'Α1.2.4 Πράσινο Ταμείο'!D41+'Α1.2.5 ΑΝΤΩΝΗΣ ΤΡΙΣΗΣ κτλ'!D41</f>
        <v>0</v>
      </c>
      <c r="E41" s="280">
        <f>'Α1.2.1 ΠΔΕ Εθνικό'!E41+'Α1.2.2 ΠΔΕ Συγχρημ.'!E41+'Α1.2.3 ΤΑΑ'!E41+'Α1.2.4 Πράσινο Ταμείο'!E41+'Α1.2.5 ΑΝΤΩΝΗΣ ΤΡΙΣΗΣ κτλ'!E41</f>
        <v>0</v>
      </c>
      <c r="F41" s="280">
        <f>'Α1.2.1 ΠΔΕ Εθνικό'!F41+'Α1.2.2 ΠΔΕ Συγχρημ.'!F41+'Α1.2.3 ΤΑΑ'!F41+'Α1.2.4 Πράσινο Ταμείο'!F41+'Α1.2.5 ΑΝΤΩΝΗΣ ΤΡΙΣΗΣ κτλ'!F41</f>
        <v>0</v>
      </c>
      <c r="G41" s="280">
        <f>'Α1.2.1 ΠΔΕ Εθνικό'!G41+'Α1.2.2 ΠΔΕ Συγχρημ.'!G41+'Α1.2.3 ΤΑΑ'!G41+'Α1.2.4 Πράσινο Ταμείο'!G41+'Α1.2.5 ΑΝΤΩΝΗΣ ΤΡΙΣΗΣ κτλ'!G41</f>
        <v>0</v>
      </c>
      <c r="H41" s="280">
        <f>'Α1.2.1 ΠΔΕ Εθνικό'!H41+'Α1.2.2 ΠΔΕ Συγχρημ.'!H41+'Α1.2.3 ΤΑΑ'!H41+'Α1.2.4 Πράσινο Ταμείο'!H41+'Α1.2.5 ΑΝΤΩΝΗΣ ΤΡΙΣΗΣ κτλ'!H41</f>
        <v>0</v>
      </c>
      <c r="I41" s="280">
        <f>'Α1.2.1 ΠΔΕ Εθνικό'!I41+'Α1.2.2 ΠΔΕ Συγχρημ.'!I41+'Α1.2.3 ΤΑΑ'!I41+'Α1.2.4 Πράσινο Ταμείο'!I41+'Α1.2.5 ΑΝΤΩΝΗΣ ΤΡΙΣΗΣ κτλ'!I41</f>
        <v>0</v>
      </c>
    </row>
    <row r="42" spans="1:9" x14ac:dyDescent="0.2">
      <c r="A42" s="2">
        <v>13</v>
      </c>
      <c r="B42" s="118">
        <v>25</v>
      </c>
      <c r="C42" s="127" t="s">
        <v>34</v>
      </c>
      <c r="D42" s="278">
        <f>'Α1.2.1 ΠΔΕ Εθνικό'!D42+'Α1.2.2 ΠΔΕ Συγχρημ.'!D42+'Α1.2.3 ΤΑΑ'!D42+'Α1.2.4 Πράσινο Ταμείο'!D42+'Α1.2.5 ΑΝΤΩΝΗΣ ΤΡΙΣΗΣ κτλ'!D42</f>
        <v>0</v>
      </c>
      <c r="E42" s="278">
        <f>'Α1.2.1 ΠΔΕ Εθνικό'!E42+'Α1.2.2 ΠΔΕ Συγχρημ.'!E42+'Α1.2.3 ΤΑΑ'!E42+'Α1.2.4 Πράσινο Ταμείο'!E42+'Α1.2.5 ΑΝΤΩΝΗΣ ΤΡΙΣΗΣ κτλ'!E42</f>
        <v>0</v>
      </c>
      <c r="F42" s="278">
        <f>'Α1.2.1 ΠΔΕ Εθνικό'!F42+'Α1.2.2 ΠΔΕ Συγχρημ.'!F42+'Α1.2.3 ΤΑΑ'!F42+'Α1.2.4 Πράσινο Ταμείο'!F42+'Α1.2.5 ΑΝΤΩΝΗΣ ΤΡΙΣΗΣ κτλ'!F42</f>
        <v>0</v>
      </c>
      <c r="G42" s="278">
        <f>'Α1.2.1 ΠΔΕ Εθνικό'!G42+'Α1.2.2 ΠΔΕ Συγχρημ.'!G42+'Α1.2.3 ΤΑΑ'!G42+'Α1.2.4 Πράσινο Ταμείο'!G42+'Α1.2.5 ΑΝΤΩΝΗΣ ΤΡΙΣΗΣ κτλ'!G42</f>
        <v>0</v>
      </c>
      <c r="H42" s="278">
        <f>'Α1.2.1 ΠΔΕ Εθνικό'!H42+'Α1.2.2 ΠΔΕ Συγχρημ.'!H42+'Α1.2.3 ΤΑΑ'!H42+'Α1.2.4 Πράσινο Ταμείο'!H42+'Α1.2.5 ΑΝΤΩΝΗΣ ΤΡΙΣΗΣ κτλ'!H42</f>
        <v>0</v>
      </c>
      <c r="I42" s="278">
        <f>'Α1.2.1 ΠΔΕ Εθνικό'!I42+'Α1.2.2 ΠΔΕ Συγχρημ.'!I42+'Α1.2.3 ΤΑΑ'!I42+'Α1.2.4 Πράσινο Ταμείο'!I42+'Α1.2.5 ΑΝΤΩΝΗΣ ΤΡΙΣΗΣ κτλ'!I42</f>
        <v>0</v>
      </c>
    </row>
    <row r="43" spans="1:9" x14ac:dyDescent="0.2">
      <c r="A43" s="2">
        <v>14</v>
      </c>
      <c r="B43" s="118">
        <v>26</v>
      </c>
      <c r="C43" s="127" t="s">
        <v>16</v>
      </c>
      <c r="D43" s="278">
        <f>'Α1.2.1 ΠΔΕ Εθνικό'!D43+'Α1.2.2 ΠΔΕ Συγχρημ.'!D43+'Α1.2.3 ΤΑΑ'!D43+'Α1.2.4 Πράσινο Ταμείο'!D43+'Α1.2.5 ΑΝΤΩΝΗΣ ΤΡΙΣΗΣ κτλ'!D43</f>
        <v>0</v>
      </c>
      <c r="E43" s="278">
        <f>'Α1.2.1 ΠΔΕ Εθνικό'!E43+'Α1.2.2 ΠΔΕ Συγχρημ.'!E43+'Α1.2.3 ΤΑΑ'!E43+'Α1.2.4 Πράσινο Ταμείο'!E43+'Α1.2.5 ΑΝΤΩΝΗΣ ΤΡΙΣΗΣ κτλ'!E43</f>
        <v>0</v>
      </c>
      <c r="F43" s="278">
        <f>'Α1.2.1 ΠΔΕ Εθνικό'!F43+'Α1.2.2 ΠΔΕ Συγχρημ.'!F43+'Α1.2.3 ΤΑΑ'!F43+'Α1.2.4 Πράσινο Ταμείο'!F43+'Α1.2.5 ΑΝΤΩΝΗΣ ΤΡΙΣΗΣ κτλ'!F43</f>
        <v>0</v>
      </c>
      <c r="G43" s="278">
        <f>'Α1.2.1 ΠΔΕ Εθνικό'!G43+'Α1.2.2 ΠΔΕ Συγχρημ.'!G43+'Α1.2.3 ΤΑΑ'!G43+'Α1.2.4 Πράσινο Ταμείο'!G43+'Α1.2.5 ΑΝΤΩΝΗΣ ΤΡΙΣΗΣ κτλ'!G43</f>
        <v>0</v>
      </c>
      <c r="H43" s="278">
        <f>'Α1.2.1 ΠΔΕ Εθνικό'!H43+'Α1.2.2 ΠΔΕ Συγχρημ.'!H43+'Α1.2.3 ΤΑΑ'!H43+'Α1.2.4 Πράσινο Ταμείο'!H43+'Α1.2.5 ΑΝΤΩΝΗΣ ΤΡΙΣΗΣ κτλ'!H43</f>
        <v>0</v>
      </c>
      <c r="I43" s="278">
        <f>'Α1.2.1 ΠΔΕ Εθνικό'!I43+'Α1.2.2 ΠΔΕ Συγχρημ.'!I43+'Α1.2.3 ΤΑΑ'!I43+'Α1.2.4 Πράσινο Ταμείο'!I43+'Α1.2.5 ΑΝΤΩΝΗΣ ΤΡΙΣΗΣ κτλ'!I43</f>
        <v>0</v>
      </c>
    </row>
    <row r="44" spans="1:9" x14ac:dyDescent="0.2">
      <c r="A44" s="2">
        <v>15</v>
      </c>
      <c r="B44" s="118">
        <v>27</v>
      </c>
      <c r="C44" s="127" t="s">
        <v>35</v>
      </c>
      <c r="D44" s="278">
        <f>'Α1.2.1 ΠΔΕ Εθνικό'!D44+'Α1.2.2 ΠΔΕ Συγχρημ.'!D44+'Α1.2.3 ΤΑΑ'!D44+'Α1.2.4 Πράσινο Ταμείο'!D44+'Α1.2.5 ΑΝΤΩΝΗΣ ΤΡΙΣΗΣ κτλ'!D44</f>
        <v>0</v>
      </c>
      <c r="E44" s="278">
        <f>'Α1.2.1 ΠΔΕ Εθνικό'!E44+'Α1.2.2 ΠΔΕ Συγχρημ.'!E44+'Α1.2.3 ΤΑΑ'!E44+'Α1.2.4 Πράσινο Ταμείο'!E44+'Α1.2.5 ΑΝΤΩΝΗΣ ΤΡΙΣΗΣ κτλ'!E44</f>
        <v>0</v>
      </c>
      <c r="F44" s="278">
        <f>'Α1.2.1 ΠΔΕ Εθνικό'!F44+'Α1.2.2 ΠΔΕ Συγχρημ.'!F44+'Α1.2.3 ΤΑΑ'!F44+'Α1.2.4 Πράσινο Ταμείο'!F44+'Α1.2.5 ΑΝΤΩΝΗΣ ΤΡΙΣΗΣ κτλ'!F44</f>
        <v>0</v>
      </c>
      <c r="G44" s="278">
        <f>'Α1.2.1 ΠΔΕ Εθνικό'!G44+'Α1.2.2 ΠΔΕ Συγχρημ.'!G44+'Α1.2.3 ΤΑΑ'!G44+'Α1.2.4 Πράσινο Ταμείο'!G44+'Α1.2.5 ΑΝΤΩΝΗΣ ΤΡΙΣΗΣ κτλ'!G44</f>
        <v>0</v>
      </c>
      <c r="H44" s="278">
        <f>'Α1.2.1 ΠΔΕ Εθνικό'!H44+'Α1.2.2 ΠΔΕ Συγχρημ.'!H44+'Α1.2.3 ΤΑΑ'!H44+'Α1.2.4 Πράσινο Ταμείο'!H44+'Α1.2.5 ΑΝΤΩΝΗΣ ΤΡΙΣΗΣ κτλ'!H44</f>
        <v>0</v>
      </c>
      <c r="I44" s="278">
        <f>'Α1.2.1 ΠΔΕ Εθνικό'!I44+'Α1.2.2 ΠΔΕ Συγχρημ.'!I44+'Α1.2.3 ΤΑΑ'!I44+'Α1.2.4 Πράσινο Ταμείο'!I44+'Α1.2.5 ΑΝΤΩΝΗΣ ΤΡΙΣΗΣ κτλ'!I44</f>
        <v>0</v>
      </c>
    </row>
    <row r="45" spans="1:9" x14ac:dyDescent="0.2">
      <c r="A45" s="2">
        <v>16</v>
      </c>
      <c r="B45" s="118">
        <v>29</v>
      </c>
      <c r="C45" s="127" t="s">
        <v>36</v>
      </c>
      <c r="D45" s="278">
        <f>'Α1.2.1 ΠΔΕ Εθνικό'!D45+'Α1.2.2 ΠΔΕ Συγχρημ.'!D45+'Α1.2.3 ΤΑΑ'!D45+'Α1.2.4 Πράσινο Ταμείο'!D45+'Α1.2.5 ΑΝΤΩΝΗΣ ΤΡΙΣΗΣ κτλ'!D45</f>
        <v>0</v>
      </c>
      <c r="E45" s="278">
        <f>'Α1.2.1 ΠΔΕ Εθνικό'!E45+'Α1.2.2 ΠΔΕ Συγχρημ.'!E45+'Α1.2.3 ΤΑΑ'!E45+'Α1.2.4 Πράσινο Ταμείο'!E45+'Α1.2.5 ΑΝΤΩΝΗΣ ΤΡΙΣΗΣ κτλ'!E45</f>
        <v>0</v>
      </c>
      <c r="F45" s="278">
        <f>'Α1.2.1 ΠΔΕ Εθνικό'!F45+'Α1.2.2 ΠΔΕ Συγχρημ.'!F45+'Α1.2.3 ΤΑΑ'!F45+'Α1.2.4 Πράσινο Ταμείο'!F45+'Α1.2.5 ΑΝΤΩΝΗΣ ΤΡΙΣΗΣ κτλ'!F45</f>
        <v>0</v>
      </c>
      <c r="G45" s="278">
        <f>'Α1.2.1 ΠΔΕ Εθνικό'!G45+'Α1.2.2 ΠΔΕ Συγχρημ.'!G45+'Α1.2.3 ΤΑΑ'!G45+'Α1.2.4 Πράσινο Ταμείο'!G45+'Α1.2.5 ΑΝΤΩΝΗΣ ΤΡΙΣΗΣ κτλ'!G45</f>
        <v>0</v>
      </c>
      <c r="H45" s="278">
        <f>'Α1.2.1 ΠΔΕ Εθνικό'!H45+'Α1.2.2 ΠΔΕ Συγχρημ.'!H45+'Α1.2.3 ΤΑΑ'!H45+'Α1.2.4 Πράσινο Ταμείο'!H45+'Α1.2.5 ΑΝΤΩΝΗΣ ΤΡΙΣΗΣ κτλ'!H45</f>
        <v>0</v>
      </c>
      <c r="I45" s="278">
        <f>'Α1.2.1 ΠΔΕ Εθνικό'!I45+'Α1.2.2 ΠΔΕ Συγχρημ.'!I45+'Α1.2.3 ΤΑΑ'!I45+'Α1.2.4 Πράσινο Ταμείο'!I45+'Α1.2.5 ΑΝΤΩΝΗΣ ΤΡΙΣΗΣ κτλ'!I45</f>
        <v>0</v>
      </c>
    </row>
    <row r="46" spans="1:9" x14ac:dyDescent="0.2">
      <c r="A46" s="2">
        <v>17</v>
      </c>
      <c r="B46" s="118">
        <v>31</v>
      </c>
      <c r="C46" s="127" t="s">
        <v>37</v>
      </c>
      <c r="D46" s="278">
        <f>'Α1.2.1 ΠΔΕ Εθνικό'!D46+'Α1.2.2 ΠΔΕ Συγχρημ.'!D46+'Α1.2.3 ΤΑΑ'!D46+'Α1.2.4 Πράσινο Ταμείο'!D46+'Α1.2.5 ΑΝΤΩΝΗΣ ΤΡΙΣΗΣ κτλ'!D46</f>
        <v>0</v>
      </c>
      <c r="E46" s="278">
        <f>'Α1.2.1 ΠΔΕ Εθνικό'!E46+'Α1.2.2 ΠΔΕ Συγχρημ.'!E46+'Α1.2.3 ΤΑΑ'!E46+'Α1.2.4 Πράσινο Ταμείο'!E46+'Α1.2.5 ΑΝΤΩΝΗΣ ΤΡΙΣΗΣ κτλ'!E46</f>
        <v>0</v>
      </c>
      <c r="F46" s="278">
        <f>'Α1.2.1 ΠΔΕ Εθνικό'!F46+'Α1.2.2 ΠΔΕ Συγχρημ.'!F46+'Α1.2.3 ΤΑΑ'!F46+'Α1.2.4 Πράσινο Ταμείο'!F46+'Α1.2.5 ΑΝΤΩΝΗΣ ΤΡΙΣΗΣ κτλ'!F46</f>
        <v>0</v>
      </c>
      <c r="G46" s="278">
        <f>'Α1.2.1 ΠΔΕ Εθνικό'!G46+'Α1.2.2 ΠΔΕ Συγχρημ.'!G46+'Α1.2.3 ΤΑΑ'!G46+'Α1.2.4 Πράσινο Ταμείο'!G46+'Α1.2.5 ΑΝΤΩΝΗΣ ΤΡΙΣΗΣ κτλ'!G46</f>
        <v>0</v>
      </c>
      <c r="H46" s="278">
        <f>'Α1.2.1 ΠΔΕ Εθνικό'!H46+'Α1.2.2 ΠΔΕ Συγχρημ.'!H46+'Α1.2.3 ΤΑΑ'!H46+'Α1.2.4 Πράσινο Ταμείο'!H46+'Α1.2.5 ΑΝΤΩΝΗΣ ΤΡΙΣΗΣ κτλ'!H46</f>
        <v>0</v>
      </c>
      <c r="I46" s="278">
        <f>'Α1.2.1 ΠΔΕ Εθνικό'!I46+'Α1.2.2 ΠΔΕ Συγχρημ.'!I46+'Α1.2.3 ΤΑΑ'!I46+'Α1.2.4 Πράσινο Ταμείο'!I46+'Α1.2.5 ΑΝΤΩΝΗΣ ΤΡΙΣΗΣ κτλ'!I46</f>
        <v>0</v>
      </c>
    </row>
    <row r="47" spans="1:9" x14ac:dyDescent="0.2">
      <c r="A47" s="2">
        <v>18</v>
      </c>
      <c r="B47" s="118">
        <v>32</v>
      </c>
      <c r="C47" s="127" t="s">
        <v>38</v>
      </c>
      <c r="D47" s="278">
        <f>'Α1.2.1 ΠΔΕ Εθνικό'!D47+'Α1.2.2 ΠΔΕ Συγχρημ.'!D47+'Α1.2.3 ΤΑΑ'!D47+'Α1.2.4 Πράσινο Ταμείο'!D47+'Α1.2.5 ΑΝΤΩΝΗΣ ΤΡΙΣΗΣ κτλ'!D47</f>
        <v>0</v>
      </c>
      <c r="E47" s="278">
        <f>'Α1.2.1 ΠΔΕ Εθνικό'!E47+'Α1.2.2 ΠΔΕ Συγχρημ.'!E47+'Α1.2.3 ΤΑΑ'!E47+'Α1.2.4 Πράσινο Ταμείο'!E47+'Α1.2.5 ΑΝΤΩΝΗΣ ΤΡΙΣΗΣ κτλ'!E47</f>
        <v>0</v>
      </c>
      <c r="F47" s="278">
        <f>'Α1.2.1 ΠΔΕ Εθνικό'!F47+'Α1.2.2 ΠΔΕ Συγχρημ.'!F47+'Α1.2.3 ΤΑΑ'!F47+'Α1.2.4 Πράσινο Ταμείο'!F47+'Α1.2.5 ΑΝΤΩΝΗΣ ΤΡΙΣΗΣ κτλ'!F47</f>
        <v>0</v>
      </c>
      <c r="G47" s="278">
        <f>'Α1.2.1 ΠΔΕ Εθνικό'!G47+'Α1.2.2 ΠΔΕ Συγχρημ.'!G47+'Α1.2.3 ΤΑΑ'!G47+'Α1.2.4 Πράσινο Ταμείο'!G47+'Α1.2.5 ΑΝΤΩΝΗΣ ΤΡΙΣΗΣ κτλ'!G47</f>
        <v>0</v>
      </c>
      <c r="H47" s="278">
        <f>'Α1.2.1 ΠΔΕ Εθνικό'!H47+'Α1.2.2 ΠΔΕ Συγχρημ.'!H47+'Α1.2.3 ΤΑΑ'!H47+'Α1.2.4 Πράσινο Ταμείο'!H47+'Α1.2.5 ΑΝΤΩΝΗΣ ΤΡΙΣΗΣ κτλ'!H47</f>
        <v>0</v>
      </c>
      <c r="I47" s="278">
        <f>'Α1.2.1 ΠΔΕ Εθνικό'!I47+'Α1.2.2 ΠΔΕ Συγχρημ.'!I47+'Α1.2.3 ΤΑΑ'!I47+'Α1.2.4 Πράσινο Ταμείο'!I47+'Α1.2.5 ΑΝΤΩΝΗΣ ΤΡΙΣΗΣ κτλ'!I47</f>
        <v>0</v>
      </c>
    </row>
    <row r="48" spans="1:9" x14ac:dyDescent="0.2">
      <c r="A48" s="2">
        <v>19</v>
      </c>
      <c r="B48" s="144">
        <v>33</v>
      </c>
      <c r="C48" s="145" t="s">
        <v>91</v>
      </c>
      <c r="D48" s="278">
        <f>'Α1.2.1 ΠΔΕ Εθνικό'!D48+'Α1.2.2 ΠΔΕ Συγχρημ.'!D48+'Α1.2.3 ΤΑΑ'!D48+'Α1.2.4 Πράσινο Ταμείο'!D48+'Α1.2.5 ΑΝΤΩΝΗΣ ΤΡΙΣΗΣ κτλ'!D48</f>
        <v>0</v>
      </c>
      <c r="E48" s="278">
        <f>'Α1.2.1 ΠΔΕ Εθνικό'!E48+'Α1.2.2 ΠΔΕ Συγχρημ.'!E48+'Α1.2.3 ΤΑΑ'!E48+'Α1.2.4 Πράσινο Ταμείο'!E48+'Α1.2.5 ΑΝΤΩΝΗΣ ΤΡΙΣΗΣ κτλ'!E48</f>
        <v>0</v>
      </c>
      <c r="F48" s="278">
        <f>'Α1.2.1 ΠΔΕ Εθνικό'!F48+'Α1.2.2 ΠΔΕ Συγχρημ.'!F48+'Α1.2.3 ΤΑΑ'!F48+'Α1.2.4 Πράσινο Ταμείο'!F48+'Α1.2.5 ΑΝΤΩΝΗΣ ΤΡΙΣΗΣ κτλ'!F48</f>
        <v>0</v>
      </c>
      <c r="G48" s="278">
        <f>'Α1.2.1 ΠΔΕ Εθνικό'!G48+'Α1.2.2 ΠΔΕ Συγχρημ.'!G48+'Α1.2.3 ΤΑΑ'!G48+'Α1.2.4 Πράσινο Ταμείο'!G48+'Α1.2.5 ΑΝΤΩΝΗΣ ΤΡΙΣΗΣ κτλ'!G48</f>
        <v>0</v>
      </c>
      <c r="H48" s="278">
        <f>'Α1.2.1 ΠΔΕ Εθνικό'!H48+'Α1.2.2 ΠΔΕ Συγχρημ.'!H48+'Α1.2.3 ΤΑΑ'!H48+'Α1.2.4 Πράσινο Ταμείο'!H48+'Α1.2.5 ΑΝΤΩΝΗΣ ΤΡΙΣΗΣ κτλ'!H48</f>
        <v>0</v>
      </c>
      <c r="I48" s="278">
        <f>'Α1.2.1 ΠΔΕ Εθνικό'!I48+'Α1.2.2 ΠΔΕ Συγχρημ.'!I48+'Α1.2.3 ΤΑΑ'!I48+'Α1.2.4 Πράσινο Ταμείο'!I48+'Α1.2.5 ΑΝΤΩΝΗΣ ΤΡΙΣΗΣ κτλ'!I48</f>
        <v>0</v>
      </c>
    </row>
    <row r="49" spans="1:9" x14ac:dyDescent="0.2">
      <c r="A49" s="143" t="s">
        <v>39</v>
      </c>
      <c r="B49" s="146" t="s">
        <v>40</v>
      </c>
      <c r="C49" s="147"/>
      <c r="D49" s="281">
        <f t="shared" ref="D49:I49" si="2">D5-D23</f>
        <v>0</v>
      </c>
      <c r="E49" s="281">
        <f t="shared" si="2"/>
        <v>0</v>
      </c>
      <c r="F49" s="281">
        <f t="shared" si="2"/>
        <v>0</v>
      </c>
      <c r="G49" s="281">
        <f t="shared" si="2"/>
        <v>0</v>
      </c>
      <c r="H49" s="281">
        <f t="shared" si="2"/>
        <v>0</v>
      </c>
      <c r="I49" s="281">
        <f t="shared" si="2"/>
        <v>0</v>
      </c>
    </row>
    <row r="50" spans="1:9" x14ac:dyDescent="0.2">
      <c r="A50" s="74" t="s">
        <v>41</v>
      </c>
      <c r="B50" s="84" t="s">
        <v>42</v>
      </c>
      <c r="C50" s="154"/>
      <c r="D50" s="223">
        <f t="shared" ref="D50:I50" si="3">D84</f>
        <v>0</v>
      </c>
      <c r="E50" s="223">
        <f t="shared" si="3"/>
        <v>0</v>
      </c>
      <c r="F50" s="223">
        <f t="shared" si="3"/>
        <v>0</v>
      </c>
      <c r="G50" s="223">
        <f t="shared" si="3"/>
        <v>0</v>
      </c>
      <c r="H50" s="223">
        <f t="shared" si="3"/>
        <v>0</v>
      </c>
      <c r="I50" s="223">
        <f t="shared" si="3"/>
        <v>0</v>
      </c>
    </row>
    <row r="51" spans="1:9" x14ac:dyDescent="0.2">
      <c r="A51" s="75" t="s">
        <v>43</v>
      </c>
      <c r="B51" s="76" t="s">
        <v>99</v>
      </c>
      <c r="C51" s="155"/>
      <c r="D51" s="282">
        <f>'Α1.2.1 ΠΔΕ Εθνικό'!D51+'Α1.2.2 ΠΔΕ Συγχρημ.'!D51+'Α1.2.3 ΤΑΑ'!D51+'Α1.2.4 Πράσινο Ταμείο'!D51+'Α1.2.5 ΑΝΤΩΝΗΣ ΤΡΙΣΗΣ κτλ'!D51</f>
        <v>0</v>
      </c>
      <c r="E51" s="282">
        <f>'Α1.2.1 ΠΔΕ Εθνικό'!E51+'Α1.2.2 ΠΔΕ Συγχρημ.'!E51+'Α1.2.3 ΤΑΑ'!E51+'Α1.2.4 Πράσινο Ταμείο'!E51+'Α1.2.5 ΑΝΤΩΝΗΣ ΤΡΙΣΗΣ κτλ'!E51</f>
        <v>0</v>
      </c>
      <c r="F51" s="282">
        <f>'Α1.2.1 ΠΔΕ Εθνικό'!F51+'Α1.2.2 ΠΔΕ Συγχρημ.'!F51+'Α1.2.3 ΤΑΑ'!F51+'Α1.2.4 Πράσινο Ταμείο'!F51+'Α1.2.5 ΑΝΤΩΝΗΣ ΤΡΙΣΗΣ κτλ'!F51</f>
        <v>0</v>
      </c>
      <c r="G51" s="282">
        <f>'Α1.2.1 ΠΔΕ Εθνικό'!G51+'Α1.2.2 ΠΔΕ Συγχρημ.'!G51+'Α1.2.3 ΤΑΑ'!G51+'Α1.2.4 Πράσινο Ταμείο'!G51+'Α1.2.5 ΑΝΤΩΝΗΣ ΤΡΙΣΗΣ κτλ'!G51</f>
        <v>0</v>
      </c>
      <c r="H51" s="282">
        <f>'Α1.2.1 ΠΔΕ Εθνικό'!H51+'Α1.2.2 ΠΔΕ Συγχρημ.'!H51+'Α1.2.3 ΤΑΑ'!H51+'Α1.2.4 Πράσινο Ταμείο'!H51+'Α1.2.5 ΑΝΤΩΝΗΣ ΤΡΙΣΗΣ κτλ'!H51</f>
        <v>0</v>
      </c>
      <c r="I51" s="282">
        <f>'Α1.2.1 ΠΔΕ Εθνικό'!I51+'Α1.2.2 ΠΔΕ Συγχρημ.'!I51+'Α1.2.3 ΤΑΑ'!I51+'Α1.2.4 Πράσινο Ταμείο'!I51+'Α1.2.5 ΑΝΤΩΝΗΣ ΤΡΙΣΗΣ κτλ'!I51</f>
        <v>0</v>
      </c>
    </row>
    <row r="52" spans="1:9" x14ac:dyDescent="0.2">
      <c r="A52" s="78" t="s">
        <v>44</v>
      </c>
      <c r="B52" s="79" t="s">
        <v>45</v>
      </c>
      <c r="C52" s="156"/>
      <c r="D52" s="226">
        <f>D49+D50</f>
        <v>0</v>
      </c>
      <c r="E52" s="226">
        <f t="shared" ref="E52:I52" si="4">E49+E50</f>
        <v>0</v>
      </c>
      <c r="F52" s="226">
        <f t="shared" si="4"/>
        <v>0</v>
      </c>
      <c r="G52" s="226">
        <f t="shared" si="4"/>
        <v>0</v>
      </c>
      <c r="H52" s="226">
        <f t="shared" si="4"/>
        <v>0</v>
      </c>
      <c r="I52" s="226">
        <f t="shared" si="4"/>
        <v>0</v>
      </c>
    </row>
    <row r="53" spans="1:9" x14ac:dyDescent="0.2">
      <c r="A53" s="81"/>
      <c r="B53" s="199"/>
      <c r="C53" s="199"/>
      <c r="D53" s="283"/>
      <c r="E53" s="283"/>
      <c r="F53" s="283"/>
      <c r="G53" s="283"/>
      <c r="H53" s="283"/>
      <c r="I53" s="283"/>
    </row>
    <row r="54" spans="1:9" x14ac:dyDescent="0.2">
      <c r="A54" s="143" t="s">
        <v>46</v>
      </c>
      <c r="B54" s="92"/>
      <c r="C54" s="171" t="s">
        <v>82</v>
      </c>
      <c r="D54" s="284">
        <f t="shared" ref="D54:I54" si="5">D55+D56+D57+D59+D60+D61+D62</f>
        <v>0</v>
      </c>
      <c r="E54" s="284">
        <f t="shared" si="5"/>
        <v>0</v>
      </c>
      <c r="F54" s="284">
        <f t="shared" si="5"/>
        <v>0</v>
      </c>
      <c r="G54" s="284">
        <f t="shared" si="5"/>
        <v>0</v>
      </c>
      <c r="H54" s="284">
        <f t="shared" si="5"/>
        <v>0</v>
      </c>
      <c r="I54" s="284">
        <f t="shared" si="5"/>
        <v>0</v>
      </c>
    </row>
    <row r="55" spans="1:9" x14ac:dyDescent="0.2">
      <c r="A55" s="118">
        <v>20</v>
      </c>
      <c r="B55" s="200">
        <v>43</v>
      </c>
      <c r="C55" s="202" t="s">
        <v>92</v>
      </c>
      <c r="D55" s="269">
        <f>'Α1.2.1 ΠΔΕ Εθνικό'!D55+'Α1.2.2 ΠΔΕ Συγχρημ.'!D55+'Α1.2.3 ΤΑΑ'!D55+'Α1.2.4 Πράσινο Ταμείο'!D55+'Α1.2.5 ΑΝΤΩΝΗΣ ΤΡΙΣΗΣ κτλ'!D55</f>
        <v>0</v>
      </c>
      <c r="E55" s="269">
        <f>'Α1.2.1 ΠΔΕ Εθνικό'!E55+'Α1.2.2 ΠΔΕ Συγχρημ.'!E55+'Α1.2.3 ΤΑΑ'!E55+'Α1.2.4 Πράσινο Ταμείο'!E55+'Α1.2.5 ΑΝΤΩΝΗΣ ΤΡΙΣΗΣ κτλ'!E55</f>
        <v>0</v>
      </c>
      <c r="F55" s="269">
        <f>'Α1.2.1 ΠΔΕ Εθνικό'!F55+'Α1.2.2 ΠΔΕ Συγχρημ.'!F55+'Α1.2.3 ΤΑΑ'!F55+'Α1.2.4 Πράσινο Ταμείο'!F55+'Α1.2.5 ΑΝΤΩΝΗΣ ΤΡΙΣΗΣ κτλ'!F55</f>
        <v>0</v>
      </c>
      <c r="G55" s="269">
        <f>'Α1.2.1 ΠΔΕ Εθνικό'!G55+'Α1.2.2 ΠΔΕ Συγχρημ.'!G55+'Α1.2.3 ΤΑΑ'!G55+'Α1.2.4 Πράσινο Ταμείο'!G55+'Α1.2.5 ΑΝΤΩΝΗΣ ΤΡΙΣΗΣ κτλ'!G55</f>
        <v>0</v>
      </c>
      <c r="H55" s="269">
        <f>'Α1.2.1 ΠΔΕ Εθνικό'!H55+'Α1.2.2 ΠΔΕ Συγχρημ.'!H55+'Α1.2.3 ΤΑΑ'!H55+'Α1.2.4 Πράσινο Ταμείο'!H55+'Α1.2.5 ΑΝΤΩΝΗΣ ΤΡΙΣΗΣ κτλ'!H55</f>
        <v>0</v>
      </c>
      <c r="I55" s="269">
        <f>'Α1.2.1 ΠΔΕ Εθνικό'!I55+'Α1.2.2 ΠΔΕ Συγχρημ.'!I55+'Α1.2.3 ΤΑΑ'!I55+'Α1.2.4 Πράσινο Ταμείο'!I55+'Α1.2.5 ΑΝΤΩΝΗΣ ΤΡΙΣΗΣ κτλ'!I55</f>
        <v>0</v>
      </c>
    </row>
    <row r="56" spans="1:9" x14ac:dyDescent="0.2">
      <c r="A56" s="118">
        <v>21</v>
      </c>
      <c r="B56" s="118">
        <v>44</v>
      </c>
      <c r="C56" s="127" t="s">
        <v>47</v>
      </c>
      <c r="D56" s="269">
        <f>'Α1.2.1 ΠΔΕ Εθνικό'!D56+'Α1.2.2 ΠΔΕ Συγχρημ.'!D56+'Α1.2.3 ΤΑΑ'!D56+'Α1.2.4 Πράσινο Ταμείο'!D56+'Α1.2.5 ΑΝΤΩΝΗΣ ΤΡΙΣΗΣ κτλ'!D56</f>
        <v>0</v>
      </c>
      <c r="E56" s="269">
        <f>'Α1.2.1 ΠΔΕ Εθνικό'!E56+'Α1.2.2 ΠΔΕ Συγχρημ.'!E56+'Α1.2.3 ΤΑΑ'!E56+'Α1.2.4 Πράσινο Ταμείο'!E56+'Α1.2.5 ΑΝΤΩΝΗΣ ΤΡΙΣΗΣ κτλ'!E56</f>
        <v>0</v>
      </c>
      <c r="F56" s="269">
        <f>'Α1.2.1 ΠΔΕ Εθνικό'!F56+'Α1.2.2 ΠΔΕ Συγχρημ.'!F56+'Α1.2.3 ΤΑΑ'!F56+'Α1.2.4 Πράσινο Ταμείο'!F56+'Α1.2.5 ΑΝΤΩΝΗΣ ΤΡΙΣΗΣ κτλ'!F56</f>
        <v>0</v>
      </c>
      <c r="G56" s="269">
        <f>'Α1.2.1 ΠΔΕ Εθνικό'!G56+'Α1.2.2 ΠΔΕ Συγχρημ.'!G56+'Α1.2.3 ΤΑΑ'!G56+'Α1.2.4 Πράσινο Ταμείο'!G56+'Α1.2.5 ΑΝΤΩΝΗΣ ΤΡΙΣΗΣ κτλ'!G56</f>
        <v>0</v>
      </c>
      <c r="H56" s="269">
        <f>'Α1.2.1 ΠΔΕ Εθνικό'!H56+'Α1.2.2 ΠΔΕ Συγχρημ.'!H56+'Α1.2.3 ΤΑΑ'!H56+'Α1.2.4 Πράσινο Ταμείο'!H56+'Α1.2.5 ΑΝΤΩΝΗΣ ΤΡΙΣΗΣ κτλ'!H56</f>
        <v>0</v>
      </c>
      <c r="I56" s="269">
        <f>'Α1.2.1 ΠΔΕ Εθνικό'!I56+'Α1.2.2 ΠΔΕ Συγχρημ.'!I56+'Α1.2.3 ΤΑΑ'!I56+'Α1.2.4 Πράσινο Ταμείο'!I56+'Α1.2.5 ΑΝΤΩΝΗΣ ΤΡΙΣΗΣ κτλ'!I56</f>
        <v>0</v>
      </c>
    </row>
    <row r="57" spans="1:9" x14ac:dyDescent="0.2">
      <c r="A57" s="118">
        <v>22</v>
      </c>
      <c r="B57" s="118">
        <v>45</v>
      </c>
      <c r="C57" s="127" t="s">
        <v>93</v>
      </c>
      <c r="D57" s="269">
        <f>'Α1.2.1 ΠΔΕ Εθνικό'!D57+'Α1.2.2 ΠΔΕ Συγχρημ.'!D57+'Α1.2.3 ΤΑΑ'!D57+'Α1.2.4 Πράσινο Ταμείο'!D57+'Α1.2.5 ΑΝΤΩΝΗΣ ΤΡΙΣΗΣ κτλ'!D57</f>
        <v>0</v>
      </c>
      <c r="E57" s="269">
        <f>'Α1.2.1 ΠΔΕ Εθνικό'!E57+'Α1.2.2 ΠΔΕ Συγχρημ.'!E57+'Α1.2.3 ΤΑΑ'!E57+'Α1.2.4 Πράσινο Ταμείο'!E57+'Α1.2.5 ΑΝΤΩΝΗΣ ΤΡΙΣΗΣ κτλ'!E57</f>
        <v>0</v>
      </c>
      <c r="F57" s="269">
        <f>'Α1.2.1 ΠΔΕ Εθνικό'!F57+'Α1.2.2 ΠΔΕ Συγχρημ.'!F57+'Α1.2.3 ΤΑΑ'!F57+'Α1.2.4 Πράσινο Ταμείο'!F57+'Α1.2.5 ΑΝΤΩΝΗΣ ΤΡΙΣΗΣ κτλ'!F57</f>
        <v>0</v>
      </c>
      <c r="G57" s="269">
        <f>'Α1.2.1 ΠΔΕ Εθνικό'!G57+'Α1.2.2 ΠΔΕ Συγχρημ.'!G57+'Α1.2.3 ΤΑΑ'!G57+'Α1.2.4 Πράσινο Ταμείο'!G57+'Α1.2.5 ΑΝΤΩΝΗΣ ΤΡΙΣΗΣ κτλ'!G57</f>
        <v>0</v>
      </c>
      <c r="H57" s="269">
        <f>'Α1.2.1 ΠΔΕ Εθνικό'!H57+'Α1.2.2 ΠΔΕ Συγχρημ.'!H57+'Α1.2.3 ΤΑΑ'!H57+'Α1.2.4 Πράσινο Ταμείο'!H57+'Α1.2.5 ΑΝΤΩΝΗΣ ΤΡΙΣΗΣ κτλ'!H57</f>
        <v>0</v>
      </c>
      <c r="I57" s="269">
        <f>'Α1.2.1 ΠΔΕ Εθνικό'!I57+'Α1.2.2 ΠΔΕ Συγχρημ.'!I57+'Α1.2.3 ΤΑΑ'!I57+'Α1.2.4 Πράσινο Ταμείο'!I57+'Α1.2.5 ΑΝΤΩΝΗΣ ΤΡΙΣΗΣ κτλ'!I57</f>
        <v>0</v>
      </c>
    </row>
    <row r="58" spans="1:9" x14ac:dyDescent="0.2">
      <c r="A58" s="134"/>
      <c r="B58" s="125">
        <v>4540101</v>
      </c>
      <c r="C58" s="126" t="s">
        <v>48</v>
      </c>
      <c r="D58" s="270">
        <f>'Α1.2.1 ΠΔΕ Εθνικό'!D58+'Α1.2.2 ΠΔΕ Συγχρημ.'!D58+'Α1.2.3 ΤΑΑ'!D58+'Α1.2.4 Πράσινο Ταμείο'!D58+'Α1.2.5 ΑΝΤΩΝΗΣ ΤΡΙΣΗΣ κτλ'!D58</f>
        <v>0</v>
      </c>
      <c r="E58" s="270">
        <f>'Α1.2.1 ΠΔΕ Εθνικό'!E58+'Α1.2.2 ΠΔΕ Συγχρημ.'!E58+'Α1.2.3 ΤΑΑ'!E58+'Α1.2.4 Πράσινο Ταμείο'!E58+'Α1.2.5 ΑΝΤΩΝΗΣ ΤΡΙΣΗΣ κτλ'!E58</f>
        <v>0</v>
      </c>
      <c r="F58" s="270">
        <f>'Α1.2.1 ΠΔΕ Εθνικό'!F58+'Α1.2.2 ΠΔΕ Συγχρημ.'!F58+'Α1.2.3 ΤΑΑ'!F58+'Α1.2.4 Πράσινο Ταμείο'!F58+'Α1.2.5 ΑΝΤΩΝΗΣ ΤΡΙΣΗΣ κτλ'!F58</f>
        <v>0</v>
      </c>
      <c r="G58" s="270">
        <f>'Α1.2.1 ΠΔΕ Εθνικό'!G58+'Α1.2.2 ΠΔΕ Συγχρημ.'!G58+'Α1.2.3 ΤΑΑ'!G58+'Α1.2.4 Πράσινο Ταμείο'!G58+'Α1.2.5 ΑΝΤΩΝΗΣ ΤΡΙΣΗΣ κτλ'!G58</f>
        <v>0</v>
      </c>
      <c r="H58" s="270">
        <f>'Α1.2.1 ΠΔΕ Εθνικό'!H58+'Α1.2.2 ΠΔΕ Συγχρημ.'!H58+'Α1.2.3 ΤΑΑ'!H58+'Α1.2.4 Πράσινο Ταμείο'!H58+'Α1.2.5 ΑΝΤΩΝΗΣ ΤΡΙΣΗΣ κτλ'!H58</f>
        <v>0</v>
      </c>
      <c r="I58" s="270">
        <f>'Α1.2.1 ΠΔΕ Εθνικό'!I58+'Α1.2.2 ΠΔΕ Συγχρημ.'!I58+'Α1.2.3 ΤΑΑ'!I58+'Α1.2.4 Πράσινο Ταμείο'!I58+'Α1.2.5 ΑΝΤΩΝΗΣ ΤΡΙΣΗΣ κτλ'!I58</f>
        <v>0</v>
      </c>
    </row>
    <row r="59" spans="1:9" x14ac:dyDescent="0.2">
      <c r="A59" s="118">
        <v>23</v>
      </c>
      <c r="B59" s="118">
        <v>49</v>
      </c>
      <c r="C59" s="127" t="s">
        <v>49</v>
      </c>
      <c r="D59" s="269">
        <f>'Α1.2.1 ΠΔΕ Εθνικό'!D59+'Α1.2.2 ΠΔΕ Συγχρημ.'!D59+'Α1.2.3 ΤΑΑ'!D59+'Α1.2.4 Πράσινο Ταμείο'!D59+'Α1.2.5 ΑΝΤΩΝΗΣ ΤΡΙΣΗΣ κτλ'!D59</f>
        <v>0</v>
      </c>
      <c r="E59" s="269">
        <f>'Α1.2.1 ΠΔΕ Εθνικό'!E59+'Α1.2.2 ΠΔΕ Συγχρημ.'!E59+'Α1.2.3 ΤΑΑ'!E59+'Α1.2.4 Πράσινο Ταμείο'!E59+'Α1.2.5 ΑΝΤΩΝΗΣ ΤΡΙΣΗΣ κτλ'!E59</f>
        <v>0</v>
      </c>
      <c r="F59" s="269">
        <f>'Α1.2.1 ΠΔΕ Εθνικό'!F59+'Α1.2.2 ΠΔΕ Συγχρημ.'!F59+'Α1.2.3 ΤΑΑ'!F59+'Α1.2.4 Πράσινο Ταμείο'!F59+'Α1.2.5 ΑΝΤΩΝΗΣ ΤΡΙΣΗΣ κτλ'!F59</f>
        <v>0</v>
      </c>
      <c r="G59" s="269">
        <f>'Α1.2.1 ΠΔΕ Εθνικό'!G59+'Α1.2.2 ΠΔΕ Συγχρημ.'!G59+'Α1.2.3 ΤΑΑ'!G59+'Α1.2.4 Πράσινο Ταμείο'!G59+'Α1.2.5 ΑΝΤΩΝΗΣ ΤΡΙΣΗΣ κτλ'!G59</f>
        <v>0</v>
      </c>
      <c r="H59" s="269">
        <f>'Α1.2.1 ΠΔΕ Εθνικό'!H59+'Α1.2.2 ΠΔΕ Συγχρημ.'!H59+'Α1.2.3 ΤΑΑ'!H59+'Α1.2.4 Πράσινο Ταμείο'!H59+'Α1.2.5 ΑΝΤΩΝΗΣ ΤΡΙΣΗΣ κτλ'!H59</f>
        <v>0</v>
      </c>
      <c r="I59" s="269">
        <f>'Α1.2.1 ΠΔΕ Εθνικό'!I59+'Α1.2.2 ΠΔΕ Συγχρημ.'!I59+'Α1.2.3 ΤΑΑ'!I59+'Α1.2.4 Πράσινο Ταμείο'!I59+'Α1.2.5 ΑΝΤΩΝΗΣ ΤΡΙΣΗΣ κτλ'!I59</f>
        <v>0</v>
      </c>
    </row>
    <row r="60" spans="1:9" x14ac:dyDescent="0.2">
      <c r="A60" s="118">
        <v>24</v>
      </c>
      <c r="B60" s="118">
        <v>53</v>
      </c>
      <c r="C60" s="127" t="s">
        <v>50</v>
      </c>
      <c r="D60" s="269">
        <f>'Α1.2.1 ΠΔΕ Εθνικό'!D60+'Α1.2.2 ΠΔΕ Συγχρημ.'!D60+'Α1.2.3 ΤΑΑ'!D60+'Α1.2.4 Πράσινο Ταμείο'!D60+'Α1.2.5 ΑΝΤΩΝΗΣ ΤΡΙΣΗΣ κτλ'!D60</f>
        <v>0</v>
      </c>
      <c r="E60" s="269">
        <f>'Α1.2.1 ΠΔΕ Εθνικό'!E60+'Α1.2.2 ΠΔΕ Συγχρημ.'!E60+'Α1.2.3 ΤΑΑ'!E60+'Α1.2.4 Πράσινο Ταμείο'!E60+'Α1.2.5 ΑΝΤΩΝΗΣ ΤΡΙΣΗΣ κτλ'!E60</f>
        <v>0</v>
      </c>
      <c r="F60" s="269">
        <f>'Α1.2.1 ΠΔΕ Εθνικό'!F60+'Α1.2.2 ΠΔΕ Συγχρημ.'!F60+'Α1.2.3 ΤΑΑ'!F60+'Α1.2.4 Πράσινο Ταμείο'!F60+'Α1.2.5 ΑΝΤΩΝΗΣ ΤΡΙΣΗΣ κτλ'!F60</f>
        <v>0</v>
      </c>
      <c r="G60" s="269">
        <f>'Α1.2.1 ΠΔΕ Εθνικό'!G60+'Α1.2.2 ΠΔΕ Συγχρημ.'!G60+'Α1.2.3 ΤΑΑ'!G60+'Α1.2.4 Πράσινο Ταμείο'!G60+'Α1.2.5 ΑΝΤΩΝΗΣ ΤΡΙΣΗΣ κτλ'!G60</f>
        <v>0</v>
      </c>
      <c r="H60" s="269">
        <f>'Α1.2.1 ΠΔΕ Εθνικό'!H60+'Α1.2.2 ΠΔΕ Συγχρημ.'!H60+'Α1.2.3 ΤΑΑ'!H60+'Α1.2.4 Πράσινο Ταμείο'!H60+'Α1.2.5 ΑΝΤΩΝΗΣ ΤΡΙΣΗΣ κτλ'!H60</f>
        <v>0</v>
      </c>
      <c r="I60" s="269">
        <f>'Α1.2.1 ΠΔΕ Εθνικό'!I60+'Α1.2.2 ΠΔΕ Συγχρημ.'!I60+'Α1.2.3 ΤΑΑ'!I60+'Α1.2.4 Πράσινο Ταμείο'!I60+'Α1.2.5 ΑΝΤΩΝΗΣ ΤΡΙΣΗΣ κτλ'!I60</f>
        <v>0</v>
      </c>
    </row>
    <row r="61" spans="1:9" x14ac:dyDescent="0.2">
      <c r="A61" s="118">
        <v>25</v>
      </c>
      <c r="B61" s="118">
        <v>54</v>
      </c>
      <c r="C61" s="127" t="s">
        <v>47</v>
      </c>
      <c r="D61" s="269">
        <f>'Α1.2.1 ΠΔΕ Εθνικό'!D61+'Α1.2.2 ΠΔΕ Συγχρημ.'!D61+'Α1.2.3 ΤΑΑ'!D61+'Α1.2.4 Πράσινο Ταμείο'!D61+'Α1.2.5 ΑΝΤΩΝΗΣ ΤΡΙΣΗΣ κτλ'!D61</f>
        <v>0</v>
      </c>
      <c r="E61" s="269">
        <f>'Α1.2.1 ΠΔΕ Εθνικό'!E61+'Α1.2.2 ΠΔΕ Συγχρημ.'!E61+'Α1.2.3 ΤΑΑ'!E61+'Α1.2.4 Πράσινο Ταμείο'!E61+'Α1.2.5 ΑΝΤΩΝΗΣ ΤΡΙΣΗΣ κτλ'!E61</f>
        <v>0</v>
      </c>
      <c r="F61" s="269">
        <f>'Α1.2.1 ΠΔΕ Εθνικό'!F61+'Α1.2.2 ΠΔΕ Συγχρημ.'!F61+'Α1.2.3 ΤΑΑ'!F61+'Α1.2.4 Πράσινο Ταμείο'!F61+'Α1.2.5 ΑΝΤΩΝΗΣ ΤΡΙΣΗΣ κτλ'!F61</f>
        <v>0</v>
      </c>
      <c r="G61" s="269">
        <f>'Α1.2.1 ΠΔΕ Εθνικό'!G61+'Α1.2.2 ΠΔΕ Συγχρημ.'!G61+'Α1.2.3 ΤΑΑ'!G61+'Α1.2.4 Πράσινο Ταμείο'!G61+'Α1.2.5 ΑΝΤΩΝΗΣ ΤΡΙΣΗΣ κτλ'!G61</f>
        <v>0</v>
      </c>
      <c r="H61" s="269">
        <f>'Α1.2.1 ΠΔΕ Εθνικό'!H61+'Α1.2.2 ΠΔΕ Συγχρημ.'!H61+'Α1.2.3 ΤΑΑ'!H61+'Α1.2.4 Πράσινο Ταμείο'!H61+'Α1.2.5 ΑΝΤΩΝΗΣ ΤΡΙΣΗΣ κτλ'!H61</f>
        <v>0</v>
      </c>
      <c r="I61" s="269">
        <f>'Α1.2.1 ΠΔΕ Εθνικό'!I61+'Α1.2.2 ΠΔΕ Συγχρημ.'!I61+'Α1.2.3 ΤΑΑ'!I61+'Α1.2.4 Πράσινο Ταμείο'!I61+'Α1.2.5 ΑΝΤΩΝΗΣ ΤΡΙΣΗΣ κτλ'!I61</f>
        <v>0</v>
      </c>
    </row>
    <row r="62" spans="1:9" x14ac:dyDescent="0.2">
      <c r="A62" s="118">
        <v>26</v>
      </c>
      <c r="B62" s="118">
        <v>59</v>
      </c>
      <c r="C62" s="127" t="s">
        <v>51</v>
      </c>
      <c r="D62" s="269">
        <f>'Α1.2.1 ΠΔΕ Εθνικό'!D62+'Α1.2.2 ΠΔΕ Συγχρημ.'!D62+'Α1.2.3 ΤΑΑ'!D62+'Α1.2.4 Πράσινο Ταμείο'!D62+'Α1.2.5 ΑΝΤΩΝΗΣ ΤΡΙΣΗΣ κτλ'!D62</f>
        <v>0</v>
      </c>
      <c r="E62" s="269">
        <f>'Α1.2.1 ΠΔΕ Εθνικό'!E62+'Α1.2.2 ΠΔΕ Συγχρημ.'!E62+'Α1.2.3 ΤΑΑ'!E62+'Α1.2.4 Πράσινο Ταμείο'!E62+'Α1.2.5 ΑΝΤΩΝΗΣ ΤΡΙΣΗΣ κτλ'!E62</f>
        <v>0</v>
      </c>
      <c r="F62" s="269">
        <f>'Α1.2.1 ΠΔΕ Εθνικό'!F62+'Α1.2.2 ΠΔΕ Συγχρημ.'!F62+'Α1.2.3 ΤΑΑ'!F62+'Α1.2.4 Πράσινο Ταμείο'!F62+'Α1.2.5 ΑΝΤΩΝΗΣ ΤΡΙΣΗΣ κτλ'!F62</f>
        <v>0</v>
      </c>
      <c r="G62" s="269">
        <f>'Α1.2.1 ΠΔΕ Εθνικό'!G62+'Α1.2.2 ΠΔΕ Συγχρημ.'!G62+'Α1.2.3 ΤΑΑ'!G62+'Α1.2.4 Πράσινο Ταμείο'!G62+'Α1.2.5 ΑΝΤΩΝΗΣ ΤΡΙΣΗΣ κτλ'!G62</f>
        <v>0</v>
      </c>
      <c r="H62" s="269">
        <f>'Α1.2.1 ΠΔΕ Εθνικό'!H62+'Α1.2.2 ΠΔΕ Συγχρημ.'!H62+'Α1.2.3 ΤΑΑ'!H62+'Α1.2.4 Πράσινο Ταμείο'!H62+'Α1.2.5 ΑΝΤΩΝΗΣ ΤΡΙΣΗΣ κτλ'!H62</f>
        <v>0</v>
      </c>
      <c r="I62" s="269">
        <f>'Α1.2.1 ΠΔΕ Εθνικό'!I62+'Α1.2.2 ΠΔΕ Συγχρημ.'!I62+'Α1.2.3 ΤΑΑ'!I62+'Α1.2.4 Πράσινο Ταμείο'!I62+'Α1.2.5 ΑΝΤΩΝΗΣ ΤΡΙΣΗΣ κτλ'!I62</f>
        <v>0</v>
      </c>
    </row>
    <row r="63" spans="1:9" x14ac:dyDescent="0.2">
      <c r="A63" s="134"/>
      <c r="B63" s="203">
        <v>593</v>
      </c>
      <c r="C63" s="204" t="s">
        <v>52</v>
      </c>
      <c r="D63" s="270">
        <f>'Α1.2.1 ΠΔΕ Εθνικό'!D63+'Α1.2.2 ΠΔΕ Συγχρημ.'!D63+'Α1.2.3 ΤΑΑ'!D63+'Α1.2.4 Πράσινο Ταμείο'!D63+'Α1.2.5 ΑΝΤΩΝΗΣ ΤΡΙΣΗΣ κτλ'!D63</f>
        <v>0</v>
      </c>
      <c r="E63" s="270">
        <f>'Α1.2.1 ΠΔΕ Εθνικό'!E63+'Α1.2.2 ΠΔΕ Συγχρημ.'!E63+'Α1.2.3 ΤΑΑ'!E63+'Α1.2.4 Πράσινο Ταμείο'!E63+'Α1.2.5 ΑΝΤΩΝΗΣ ΤΡΙΣΗΣ κτλ'!E63</f>
        <v>0</v>
      </c>
      <c r="F63" s="270">
        <f>'Α1.2.1 ΠΔΕ Εθνικό'!F63+'Α1.2.2 ΠΔΕ Συγχρημ.'!F63+'Α1.2.3 ΤΑΑ'!F63+'Α1.2.4 Πράσινο Ταμείο'!F63+'Α1.2.5 ΑΝΤΩΝΗΣ ΤΡΙΣΗΣ κτλ'!F63</f>
        <v>0</v>
      </c>
      <c r="G63" s="270">
        <f>'Α1.2.1 ΠΔΕ Εθνικό'!G63+'Α1.2.2 ΠΔΕ Συγχρημ.'!G63+'Α1.2.3 ΤΑΑ'!G63+'Α1.2.4 Πράσινο Ταμείο'!G63+'Α1.2.5 ΑΝΤΩΝΗΣ ΤΡΙΣΗΣ κτλ'!G63</f>
        <v>0</v>
      </c>
      <c r="H63" s="270">
        <f>'Α1.2.1 ΠΔΕ Εθνικό'!H63+'Α1.2.2 ΠΔΕ Συγχρημ.'!H63+'Α1.2.3 ΤΑΑ'!H63+'Α1.2.4 Πράσινο Ταμείο'!H63+'Α1.2.5 ΑΝΤΩΝΗΣ ΤΡΙΣΗΣ κτλ'!H63</f>
        <v>0</v>
      </c>
      <c r="I63" s="270">
        <f>'Α1.2.1 ΠΔΕ Εθνικό'!I63+'Α1.2.2 ΠΔΕ Συγχρημ.'!I63+'Α1.2.3 ΤΑΑ'!I63+'Α1.2.4 Πράσινο Ταμείο'!I63+'Α1.2.5 ΑΝΤΩΝΗΣ ΤΡΙΣΗΣ κτλ'!I63</f>
        <v>0</v>
      </c>
    </row>
    <row r="64" spans="1:9" x14ac:dyDescent="0.2">
      <c r="A64" s="143" t="s">
        <v>53</v>
      </c>
      <c r="B64" s="92"/>
      <c r="C64" s="171" t="s">
        <v>83</v>
      </c>
      <c r="D64" s="284">
        <f t="shared" ref="D64:I64" si="6">D65+D66+D67+D69+D70+D71+D72</f>
        <v>0</v>
      </c>
      <c r="E64" s="284">
        <f t="shared" si="6"/>
        <v>0</v>
      </c>
      <c r="F64" s="284">
        <f t="shared" si="6"/>
        <v>0</v>
      </c>
      <c r="G64" s="284">
        <f t="shared" si="6"/>
        <v>0</v>
      </c>
      <c r="H64" s="284">
        <f t="shared" si="6"/>
        <v>0</v>
      </c>
      <c r="I64" s="284">
        <f t="shared" si="6"/>
        <v>0</v>
      </c>
    </row>
    <row r="65" spans="1:9" x14ac:dyDescent="0.2">
      <c r="A65" s="2">
        <v>27</v>
      </c>
      <c r="B65" s="200">
        <v>43</v>
      </c>
      <c r="C65" s="202" t="s">
        <v>92</v>
      </c>
      <c r="D65" s="269">
        <f>'Α1.2.1 ΠΔΕ Εθνικό'!D65+'Α1.2.2 ΠΔΕ Συγχρημ.'!D65+'Α1.2.3 ΤΑΑ'!D65+'Α1.2.4 Πράσινο Ταμείο'!D65+'Α1.2.5 ΑΝΤΩΝΗΣ ΤΡΙΣΗΣ κτλ'!D65</f>
        <v>0</v>
      </c>
      <c r="E65" s="269">
        <f>'Α1.2.1 ΠΔΕ Εθνικό'!E65+'Α1.2.2 ΠΔΕ Συγχρημ.'!E65+'Α1.2.3 ΤΑΑ'!E65+'Α1.2.4 Πράσινο Ταμείο'!E65+'Α1.2.5 ΑΝΤΩΝΗΣ ΤΡΙΣΗΣ κτλ'!E65</f>
        <v>0</v>
      </c>
      <c r="F65" s="269">
        <f>'Α1.2.1 ΠΔΕ Εθνικό'!F65+'Α1.2.2 ΠΔΕ Συγχρημ.'!F65+'Α1.2.3 ΤΑΑ'!F65+'Α1.2.4 Πράσινο Ταμείο'!F65+'Α1.2.5 ΑΝΤΩΝΗΣ ΤΡΙΣΗΣ κτλ'!F65</f>
        <v>0</v>
      </c>
      <c r="G65" s="269">
        <f>'Α1.2.1 ΠΔΕ Εθνικό'!G65+'Α1.2.2 ΠΔΕ Συγχρημ.'!G65+'Α1.2.3 ΤΑΑ'!G65+'Α1.2.4 Πράσινο Ταμείο'!G65+'Α1.2.5 ΑΝΤΩΝΗΣ ΤΡΙΣΗΣ κτλ'!G65</f>
        <v>0</v>
      </c>
      <c r="H65" s="269">
        <f>'Α1.2.1 ΠΔΕ Εθνικό'!H65+'Α1.2.2 ΠΔΕ Συγχρημ.'!H65+'Α1.2.3 ΤΑΑ'!H65+'Α1.2.4 Πράσινο Ταμείο'!H65+'Α1.2.5 ΑΝΤΩΝΗΣ ΤΡΙΣΗΣ κτλ'!H65</f>
        <v>0</v>
      </c>
      <c r="I65" s="269">
        <f>'Α1.2.1 ΠΔΕ Εθνικό'!I65+'Α1.2.2 ΠΔΕ Συγχρημ.'!I65+'Α1.2.3 ΤΑΑ'!I65+'Α1.2.4 Πράσινο Ταμείο'!I65+'Α1.2.5 ΑΝΤΩΝΗΣ ΤΡΙΣΗΣ κτλ'!I65</f>
        <v>0</v>
      </c>
    </row>
    <row r="66" spans="1:9" x14ac:dyDescent="0.2">
      <c r="A66" s="2">
        <v>28</v>
      </c>
      <c r="B66" s="118">
        <v>44</v>
      </c>
      <c r="C66" s="127" t="s">
        <v>47</v>
      </c>
      <c r="D66" s="269">
        <f>'Α1.2.1 ΠΔΕ Εθνικό'!D66+'Α1.2.2 ΠΔΕ Συγχρημ.'!D66+'Α1.2.3 ΤΑΑ'!D66+'Α1.2.4 Πράσινο Ταμείο'!D66+'Α1.2.5 ΑΝΤΩΝΗΣ ΤΡΙΣΗΣ κτλ'!D66</f>
        <v>0</v>
      </c>
      <c r="E66" s="269">
        <f>'Α1.2.1 ΠΔΕ Εθνικό'!E66+'Α1.2.2 ΠΔΕ Συγχρημ.'!E66+'Α1.2.3 ΤΑΑ'!E66+'Α1.2.4 Πράσινο Ταμείο'!E66+'Α1.2.5 ΑΝΤΩΝΗΣ ΤΡΙΣΗΣ κτλ'!E66</f>
        <v>0</v>
      </c>
      <c r="F66" s="269">
        <f>'Α1.2.1 ΠΔΕ Εθνικό'!F66+'Α1.2.2 ΠΔΕ Συγχρημ.'!F66+'Α1.2.3 ΤΑΑ'!F66+'Α1.2.4 Πράσινο Ταμείο'!F66+'Α1.2.5 ΑΝΤΩΝΗΣ ΤΡΙΣΗΣ κτλ'!F66</f>
        <v>0</v>
      </c>
      <c r="G66" s="269">
        <f>'Α1.2.1 ΠΔΕ Εθνικό'!G66+'Α1.2.2 ΠΔΕ Συγχρημ.'!G66+'Α1.2.3 ΤΑΑ'!G66+'Α1.2.4 Πράσινο Ταμείο'!G66+'Α1.2.5 ΑΝΤΩΝΗΣ ΤΡΙΣΗΣ κτλ'!G66</f>
        <v>0</v>
      </c>
      <c r="H66" s="269">
        <f>'Α1.2.1 ΠΔΕ Εθνικό'!H66+'Α1.2.2 ΠΔΕ Συγχρημ.'!H66+'Α1.2.3 ΤΑΑ'!H66+'Α1.2.4 Πράσινο Ταμείο'!H66+'Α1.2.5 ΑΝΤΩΝΗΣ ΤΡΙΣΗΣ κτλ'!H66</f>
        <v>0</v>
      </c>
      <c r="I66" s="269">
        <f>'Α1.2.1 ΠΔΕ Εθνικό'!I66+'Α1.2.2 ΠΔΕ Συγχρημ.'!I66+'Α1.2.3 ΤΑΑ'!I66+'Α1.2.4 Πράσινο Ταμείο'!I66+'Α1.2.5 ΑΝΤΩΝΗΣ ΤΡΙΣΗΣ κτλ'!I66</f>
        <v>0</v>
      </c>
    </row>
    <row r="67" spans="1:9" x14ac:dyDescent="0.2">
      <c r="A67" s="2">
        <v>29</v>
      </c>
      <c r="B67" s="118">
        <v>45</v>
      </c>
      <c r="C67" s="127" t="s">
        <v>93</v>
      </c>
      <c r="D67" s="269">
        <f>'Α1.2.1 ΠΔΕ Εθνικό'!D67+'Α1.2.2 ΠΔΕ Συγχρημ.'!D67+'Α1.2.3 ΤΑΑ'!D67+'Α1.2.4 Πράσινο Ταμείο'!D67+'Α1.2.5 ΑΝΤΩΝΗΣ ΤΡΙΣΗΣ κτλ'!D67</f>
        <v>0</v>
      </c>
      <c r="E67" s="269">
        <f>'Α1.2.1 ΠΔΕ Εθνικό'!E67+'Α1.2.2 ΠΔΕ Συγχρημ.'!E67+'Α1.2.3 ΤΑΑ'!E67+'Α1.2.4 Πράσινο Ταμείο'!E67+'Α1.2.5 ΑΝΤΩΝΗΣ ΤΡΙΣΗΣ κτλ'!E67</f>
        <v>0</v>
      </c>
      <c r="F67" s="269">
        <f>'Α1.2.1 ΠΔΕ Εθνικό'!F67+'Α1.2.2 ΠΔΕ Συγχρημ.'!F67+'Α1.2.3 ΤΑΑ'!F67+'Α1.2.4 Πράσινο Ταμείο'!F67+'Α1.2.5 ΑΝΤΩΝΗΣ ΤΡΙΣΗΣ κτλ'!F67</f>
        <v>0</v>
      </c>
      <c r="G67" s="269">
        <f>'Α1.2.1 ΠΔΕ Εθνικό'!G67+'Α1.2.2 ΠΔΕ Συγχρημ.'!G67+'Α1.2.3 ΤΑΑ'!G67+'Α1.2.4 Πράσινο Ταμείο'!G67+'Α1.2.5 ΑΝΤΩΝΗΣ ΤΡΙΣΗΣ κτλ'!G67</f>
        <v>0</v>
      </c>
      <c r="H67" s="269">
        <f>'Α1.2.1 ΠΔΕ Εθνικό'!H67+'Α1.2.2 ΠΔΕ Συγχρημ.'!H67+'Α1.2.3 ΤΑΑ'!H67+'Α1.2.4 Πράσινο Ταμείο'!H67+'Α1.2.5 ΑΝΤΩΝΗΣ ΤΡΙΣΗΣ κτλ'!H67</f>
        <v>0</v>
      </c>
      <c r="I67" s="269">
        <f>'Α1.2.1 ΠΔΕ Εθνικό'!I67+'Α1.2.2 ΠΔΕ Συγχρημ.'!I67+'Α1.2.3 ΤΑΑ'!I67+'Α1.2.4 Πράσινο Ταμείο'!I67+'Α1.2.5 ΑΝΤΩΝΗΣ ΤΡΙΣΗΣ κτλ'!I67</f>
        <v>0</v>
      </c>
    </row>
    <row r="68" spans="1:9" x14ac:dyDescent="0.2">
      <c r="A68" s="3"/>
      <c r="B68" s="125">
        <v>4540101</v>
      </c>
      <c r="C68" s="126" t="s">
        <v>48</v>
      </c>
      <c r="D68" s="270">
        <f>'Α1.2.1 ΠΔΕ Εθνικό'!D68+'Α1.2.2 ΠΔΕ Συγχρημ.'!D68+'Α1.2.3 ΤΑΑ'!D68+'Α1.2.4 Πράσινο Ταμείο'!D68+'Α1.2.5 ΑΝΤΩΝΗΣ ΤΡΙΣΗΣ κτλ'!D68</f>
        <v>0</v>
      </c>
      <c r="E68" s="270">
        <f>'Α1.2.1 ΠΔΕ Εθνικό'!E68+'Α1.2.2 ΠΔΕ Συγχρημ.'!E68+'Α1.2.3 ΤΑΑ'!E68+'Α1.2.4 Πράσινο Ταμείο'!E68+'Α1.2.5 ΑΝΤΩΝΗΣ ΤΡΙΣΗΣ κτλ'!E68</f>
        <v>0</v>
      </c>
      <c r="F68" s="270">
        <f>'Α1.2.1 ΠΔΕ Εθνικό'!F68+'Α1.2.2 ΠΔΕ Συγχρημ.'!F68+'Α1.2.3 ΤΑΑ'!F68+'Α1.2.4 Πράσινο Ταμείο'!F68+'Α1.2.5 ΑΝΤΩΝΗΣ ΤΡΙΣΗΣ κτλ'!F68</f>
        <v>0</v>
      </c>
      <c r="G68" s="270">
        <f>'Α1.2.1 ΠΔΕ Εθνικό'!G68+'Α1.2.2 ΠΔΕ Συγχρημ.'!G68+'Α1.2.3 ΤΑΑ'!G68+'Α1.2.4 Πράσινο Ταμείο'!G68+'Α1.2.5 ΑΝΤΩΝΗΣ ΤΡΙΣΗΣ κτλ'!G68</f>
        <v>0</v>
      </c>
      <c r="H68" s="270">
        <f>'Α1.2.1 ΠΔΕ Εθνικό'!H68+'Α1.2.2 ΠΔΕ Συγχρημ.'!H68+'Α1.2.3 ΤΑΑ'!H68+'Α1.2.4 Πράσινο Ταμείο'!H68+'Α1.2.5 ΑΝΤΩΝΗΣ ΤΡΙΣΗΣ κτλ'!H68</f>
        <v>0</v>
      </c>
      <c r="I68" s="270">
        <f>'Α1.2.1 ΠΔΕ Εθνικό'!I68+'Α1.2.2 ΠΔΕ Συγχρημ.'!I68+'Α1.2.3 ΤΑΑ'!I68+'Α1.2.4 Πράσινο Ταμείο'!I68+'Α1.2.5 ΑΝΤΩΝΗΣ ΤΡΙΣΗΣ κτλ'!I68</f>
        <v>0</v>
      </c>
    </row>
    <row r="69" spans="1:9" x14ac:dyDescent="0.2">
      <c r="A69" s="2">
        <v>30</v>
      </c>
      <c r="B69" s="118">
        <v>49</v>
      </c>
      <c r="C69" s="127" t="s">
        <v>49</v>
      </c>
      <c r="D69" s="269">
        <f>'Α1.2.1 ΠΔΕ Εθνικό'!D69+'Α1.2.2 ΠΔΕ Συγχρημ.'!D69+'Α1.2.3 ΤΑΑ'!D69+'Α1.2.4 Πράσινο Ταμείο'!D69+'Α1.2.5 ΑΝΤΩΝΗΣ ΤΡΙΣΗΣ κτλ'!D69</f>
        <v>0</v>
      </c>
      <c r="E69" s="269">
        <f>'Α1.2.1 ΠΔΕ Εθνικό'!E69+'Α1.2.2 ΠΔΕ Συγχρημ.'!E69+'Α1.2.3 ΤΑΑ'!E69+'Α1.2.4 Πράσινο Ταμείο'!E69+'Α1.2.5 ΑΝΤΩΝΗΣ ΤΡΙΣΗΣ κτλ'!E69</f>
        <v>0</v>
      </c>
      <c r="F69" s="269">
        <f>'Α1.2.1 ΠΔΕ Εθνικό'!F69+'Α1.2.2 ΠΔΕ Συγχρημ.'!F69+'Α1.2.3 ΤΑΑ'!F69+'Α1.2.4 Πράσινο Ταμείο'!F69+'Α1.2.5 ΑΝΤΩΝΗΣ ΤΡΙΣΗΣ κτλ'!F69</f>
        <v>0</v>
      </c>
      <c r="G69" s="269">
        <f>'Α1.2.1 ΠΔΕ Εθνικό'!G69+'Α1.2.2 ΠΔΕ Συγχρημ.'!G69+'Α1.2.3 ΤΑΑ'!G69+'Α1.2.4 Πράσινο Ταμείο'!G69+'Α1.2.5 ΑΝΤΩΝΗΣ ΤΡΙΣΗΣ κτλ'!G69</f>
        <v>0</v>
      </c>
      <c r="H69" s="269">
        <f>'Α1.2.1 ΠΔΕ Εθνικό'!H69+'Α1.2.2 ΠΔΕ Συγχρημ.'!H69+'Α1.2.3 ΤΑΑ'!H69+'Α1.2.4 Πράσινο Ταμείο'!H69+'Α1.2.5 ΑΝΤΩΝΗΣ ΤΡΙΣΗΣ κτλ'!H69</f>
        <v>0</v>
      </c>
      <c r="I69" s="269">
        <f>'Α1.2.1 ΠΔΕ Εθνικό'!I69+'Α1.2.2 ΠΔΕ Συγχρημ.'!I69+'Α1.2.3 ΤΑΑ'!I69+'Α1.2.4 Πράσινο Ταμείο'!I69+'Α1.2.5 ΑΝΤΩΝΗΣ ΤΡΙΣΗΣ κτλ'!I69</f>
        <v>0</v>
      </c>
    </row>
    <row r="70" spans="1:9" x14ac:dyDescent="0.2">
      <c r="A70" s="2">
        <v>31</v>
      </c>
      <c r="B70" s="118">
        <v>53</v>
      </c>
      <c r="C70" s="127" t="s">
        <v>50</v>
      </c>
      <c r="D70" s="269">
        <f>'Α1.2.1 ΠΔΕ Εθνικό'!D70+'Α1.2.2 ΠΔΕ Συγχρημ.'!D70+'Α1.2.3 ΤΑΑ'!D70+'Α1.2.4 Πράσινο Ταμείο'!D70+'Α1.2.5 ΑΝΤΩΝΗΣ ΤΡΙΣΗΣ κτλ'!D70</f>
        <v>0</v>
      </c>
      <c r="E70" s="269">
        <f>'Α1.2.1 ΠΔΕ Εθνικό'!E70+'Α1.2.2 ΠΔΕ Συγχρημ.'!E70+'Α1.2.3 ΤΑΑ'!E70+'Α1.2.4 Πράσινο Ταμείο'!E70+'Α1.2.5 ΑΝΤΩΝΗΣ ΤΡΙΣΗΣ κτλ'!E70</f>
        <v>0</v>
      </c>
      <c r="F70" s="269">
        <f>'Α1.2.1 ΠΔΕ Εθνικό'!F70+'Α1.2.2 ΠΔΕ Συγχρημ.'!F70+'Α1.2.3 ΤΑΑ'!F70+'Α1.2.4 Πράσινο Ταμείο'!F70+'Α1.2.5 ΑΝΤΩΝΗΣ ΤΡΙΣΗΣ κτλ'!F70</f>
        <v>0</v>
      </c>
      <c r="G70" s="269">
        <f>'Α1.2.1 ΠΔΕ Εθνικό'!G70+'Α1.2.2 ΠΔΕ Συγχρημ.'!G70+'Α1.2.3 ΤΑΑ'!G70+'Α1.2.4 Πράσινο Ταμείο'!G70+'Α1.2.5 ΑΝΤΩΝΗΣ ΤΡΙΣΗΣ κτλ'!G70</f>
        <v>0</v>
      </c>
      <c r="H70" s="269">
        <f>'Α1.2.1 ΠΔΕ Εθνικό'!H70+'Α1.2.2 ΠΔΕ Συγχρημ.'!H70+'Α1.2.3 ΤΑΑ'!H70+'Α1.2.4 Πράσινο Ταμείο'!H70+'Α1.2.5 ΑΝΤΩΝΗΣ ΤΡΙΣΗΣ κτλ'!H70</f>
        <v>0</v>
      </c>
      <c r="I70" s="269">
        <f>'Α1.2.1 ΠΔΕ Εθνικό'!I70+'Α1.2.2 ΠΔΕ Συγχρημ.'!I70+'Α1.2.3 ΤΑΑ'!I70+'Α1.2.4 Πράσινο Ταμείο'!I70+'Α1.2.5 ΑΝΤΩΝΗΣ ΤΡΙΣΗΣ κτλ'!I70</f>
        <v>0</v>
      </c>
    </row>
    <row r="71" spans="1:9" x14ac:dyDescent="0.2">
      <c r="A71" s="2">
        <v>32</v>
      </c>
      <c r="B71" s="118">
        <v>54</v>
      </c>
      <c r="C71" s="127" t="s">
        <v>47</v>
      </c>
      <c r="D71" s="269">
        <f>'Α1.2.1 ΠΔΕ Εθνικό'!D71+'Α1.2.2 ΠΔΕ Συγχρημ.'!D71+'Α1.2.3 ΤΑΑ'!D71+'Α1.2.4 Πράσινο Ταμείο'!D71+'Α1.2.5 ΑΝΤΩΝΗΣ ΤΡΙΣΗΣ κτλ'!D71</f>
        <v>0</v>
      </c>
      <c r="E71" s="269">
        <f>'Α1.2.1 ΠΔΕ Εθνικό'!E71+'Α1.2.2 ΠΔΕ Συγχρημ.'!E71+'Α1.2.3 ΤΑΑ'!E71+'Α1.2.4 Πράσινο Ταμείο'!E71+'Α1.2.5 ΑΝΤΩΝΗΣ ΤΡΙΣΗΣ κτλ'!E71</f>
        <v>0</v>
      </c>
      <c r="F71" s="269">
        <f>'Α1.2.1 ΠΔΕ Εθνικό'!F71+'Α1.2.2 ΠΔΕ Συγχρημ.'!F71+'Α1.2.3 ΤΑΑ'!F71+'Α1.2.4 Πράσινο Ταμείο'!F71+'Α1.2.5 ΑΝΤΩΝΗΣ ΤΡΙΣΗΣ κτλ'!F71</f>
        <v>0</v>
      </c>
      <c r="G71" s="269">
        <f>'Α1.2.1 ΠΔΕ Εθνικό'!G71+'Α1.2.2 ΠΔΕ Συγχρημ.'!G71+'Α1.2.3 ΤΑΑ'!G71+'Α1.2.4 Πράσινο Ταμείο'!G71+'Α1.2.5 ΑΝΤΩΝΗΣ ΤΡΙΣΗΣ κτλ'!G71</f>
        <v>0</v>
      </c>
      <c r="H71" s="269">
        <f>'Α1.2.1 ΠΔΕ Εθνικό'!H71+'Α1.2.2 ΠΔΕ Συγχρημ.'!H71+'Α1.2.3 ΤΑΑ'!H71+'Α1.2.4 Πράσινο Ταμείο'!H71+'Α1.2.5 ΑΝΤΩΝΗΣ ΤΡΙΣΗΣ κτλ'!H71</f>
        <v>0</v>
      </c>
      <c r="I71" s="269">
        <f>'Α1.2.1 ΠΔΕ Εθνικό'!I71+'Α1.2.2 ΠΔΕ Συγχρημ.'!I71+'Α1.2.3 ΤΑΑ'!I71+'Α1.2.4 Πράσινο Ταμείο'!I71+'Α1.2.5 ΑΝΤΩΝΗΣ ΤΡΙΣΗΣ κτλ'!I71</f>
        <v>0</v>
      </c>
    </row>
    <row r="72" spans="1:9" x14ac:dyDescent="0.2">
      <c r="A72" s="2">
        <v>33</v>
      </c>
      <c r="B72" s="118">
        <v>59</v>
      </c>
      <c r="C72" s="127" t="s">
        <v>51</v>
      </c>
      <c r="D72" s="269">
        <f>'Α1.2.1 ΠΔΕ Εθνικό'!D72+'Α1.2.2 ΠΔΕ Συγχρημ.'!D72+'Α1.2.3 ΤΑΑ'!D72+'Α1.2.4 Πράσινο Ταμείο'!D72+'Α1.2.5 ΑΝΤΩΝΗΣ ΤΡΙΣΗΣ κτλ'!D72</f>
        <v>0</v>
      </c>
      <c r="E72" s="269">
        <f>'Α1.2.1 ΠΔΕ Εθνικό'!E72+'Α1.2.2 ΠΔΕ Συγχρημ.'!E72+'Α1.2.3 ΤΑΑ'!E72+'Α1.2.4 Πράσινο Ταμείο'!E72+'Α1.2.5 ΑΝΤΩΝΗΣ ΤΡΙΣΗΣ κτλ'!E72</f>
        <v>0</v>
      </c>
      <c r="F72" s="269">
        <f>'Α1.2.1 ΠΔΕ Εθνικό'!F72+'Α1.2.2 ΠΔΕ Συγχρημ.'!F72+'Α1.2.3 ΤΑΑ'!F72+'Α1.2.4 Πράσινο Ταμείο'!F72+'Α1.2.5 ΑΝΤΩΝΗΣ ΤΡΙΣΗΣ κτλ'!F72</f>
        <v>0</v>
      </c>
      <c r="G72" s="269">
        <f>'Α1.2.1 ΠΔΕ Εθνικό'!G72+'Α1.2.2 ΠΔΕ Συγχρημ.'!G72+'Α1.2.3 ΤΑΑ'!G72+'Α1.2.4 Πράσινο Ταμείο'!G72+'Α1.2.5 ΑΝΤΩΝΗΣ ΤΡΙΣΗΣ κτλ'!G72</f>
        <v>0</v>
      </c>
      <c r="H72" s="269">
        <f>'Α1.2.1 ΠΔΕ Εθνικό'!H72+'Α1.2.2 ΠΔΕ Συγχρημ.'!H72+'Α1.2.3 ΤΑΑ'!H72+'Α1.2.4 Πράσινο Ταμείο'!H72+'Α1.2.5 ΑΝΤΩΝΗΣ ΤΡΙΣΗΣ κτλ'!H72</f>
        <v>0</v>
      </c>
      <c r="I72" s="269">
        <f>'Α1.2.1 ΠΔΕ Εθνικό'!I72+'Α1.2.2 ΠΔΕ Συγχρημ.'!I72+'Α1.2.3 ΤΑΑ'!I72+'Α1.2.4 Πράσινο Ταμείο'!I72+'Α1.2.5 ΑΝΤΩΝΗΣ ΤΡΙΣΗΣ κτλ'!I72</f>
        <v>0</v>
      </c>
    </row>
    <row r="73" spans="1:9" x14ac:dyDescent="0.2">
      <c r="A73" s="3"/>
      <c r="B73" s="125">
        <v>593</v>
      </c>
      <c r="C73" s="126" t="s">
        <v>52</v>
      </c>
      <c r="D73" s="270">
        <f>'Α1.2.1 ΠΔΕ Εθνικό'!D73+'Α1.2.2 ΠΔΕ Συγχρημ.'!D73+'Α1.2.3 ΤΑΑ'!D73+'Α1.2.4 Πράσινο Ταμείο'!D73+'Α1.2.5 ΑΝΤΩΝΗΣ ΤΡΙΣΗΣ κτλ'!D73</f>
        <v>0</v>
      </c>
      <c r="E73" s="270">
        <f>'Α1.2.1 ΠΔΕ Εθνικό'!E73+'Α1.2.2 ΠΔΕ Συγχρημ.'!E73+'Α1.2.3 ΤΑΑ'!E73+'Α1.2.4 Πράσινο Ταμείο'!E73+'Α1.2.5 ΑΝΤΩΝΗΣ ΤΡΙΣΗΣ κτλ'!E73</f>
        <v>0</v>
      </c>
      <c r="F73" s="270">
        <f>'Α1.2.1 ΠΔΕ Εθνικό'!F73+'Α1.2.2 ΠΔΕ Συγχρημ.'!F73+'Α1.2.3 ΤΑΑ'!F73+'Α1.2.4 Πράσινο Ταμείο'!F73+'Α1.2.5 ΑΝΤΩΝΗΣ ΤΡΙΣΗΣ κτλ'!F73</f>
        <v>0</v>
      </c>
      <c r="G73" s="270">
        <f>'Α1.2.1 ΠΔΕ Εθνικό'!G73+'Α1.2.2 ΠΔΕ Συγχρημ.'!G73+'Α1.2.3 ΤΑΑ'!G73+'Α1.2.4 Πράσινο Ταμείο'!G73+'Α1.2.5 ΑΝΤΩΝΗΣ ΤΡΙΣΗΣ κτλ'!G73</f>
        <v>0</v>
      </c>
      <c r="H73" s="270">
        <f>'Α1.2.1 ΠΔΕ Εθνικό'!H73+'Α1.2.2 ΠΔΕ Συγχρημ.'!H73+'Α1.2.3 ΤΑΑ'!H73+'Α1.2.4 Πράσινο Ταμείο'!H73+'Α1.2.5 ΑΝΤΩΝΗΣ ΤΡΙΣΗΣ κτλ'!H73</f>
        <v>0</v>
      </c>
      <c r="I73" s="270">
        <f>'Α1.2.1 ΠΔΕ Εθνικό'!I73+'Α1.2.2 ΠΔΕ Συγχρημ.'!I73+'Α1.2.3 ΤΑΑ'!I73+'Α1.2.4 Πράσινο Ταμείο'!I73+'Α1.2.5 ΑΝΤΩΝΗΣ ΤΡΙΣΗΣ κτλ'!I73</f>
        <v>0</v>
      </c>
    </row>
    <row r="74" spans="1:9" x14ac:dyDescent="0.2">
      <c r="A74" s="74" t="s">
        <v>54</v>
      </c>
      <c r="B74" s="84" t="s">
        <v>55</v>
      </c>
      <c r="C74" s="85"/>
      <c r="D74" s="285">
        <f t="shared" ref="D74:I74" si="7">+D5+D54</f>
        <v>0</v>
      </c>
      <c r="E74" s="285">
        <f t="shared" si="7"/>
        <v>0</v>
      </c>
      <c r="F74" s="285">
        <f t="shared" si="7"/>
        <v>0</v>
      </c>
      <c r="G74" s="285">
        <f t="shared" si="7"/>
        <v>0</v>
      </c>
      <c r="H74" s="285">
        <f t="shared" si="7"/>
        <v>0</v>
      </c>
      <c r="I74" s="285">
        <f t="shared" si="7"/>
        <v>0</v>
      </c>
    </row>
    <row r="75" spans="1:9" x14ac:dyDescent="0.2">
      <c r="A75" s="74" t="s">
        <v>56</v>
      </c>
      <c r="B75" s="84" t="s">
        <v>84</v>
      </c>
      <c r="C75" s="85"/>
      <c r="D75" s="285">
        <f t="shared" ref="D75" si="8">D23+D64</f>
        <v>0</v>
      </c>
      <c r="E75" s="285">
        <f t="shared" ref="E75:I75" si="9">E23+E64</f>
        <v>0</v>
      </c>
      <c r="F75" s="285">
        <f t="shared" si="9"/>
        <v>0</v>
      </c>
      <c r="G75" s="285">
        <f t="shared" si="9"/>
        <v>0</v>
      </c>
      <c r="H75" s="285">
        <f t="shared" si="9"/>
        <v>0</v>
      </c>
      <c r="I75" s="285">
        <f t="shared" si="9"/>
        <v>0</v>
      </c>
    </row>
    <row r="76" spans="1:9" x14ac:dyDescent="0.2">
      <c r="A76" s="74" t="s">
        <v>57</v>
      </c>
      <c r="B76" s="84" t="s">
        <v>58</v>
      </c>
      <c r="C76" s="85"/>
      <c r="D76" s="285">
        <f t="shared" ref="D76:I76" si="10">D74-D75</f>
        <v>0</v>
      </c>
      <c r="E76" s="285">
        <f t="shared" si="10"/>
        <v>0</v>
      </c>
      <c r="F76" s="285">
        <f t="shared" si="10"/>
        <v>0</v>
      </c>
      <c r="G76" s="285">
        <f t="shared" si="10"/>
        <v>0</v>
      </c>
      <c r="H76" s="285">
        <f t="shared" si="10"/>
        <v>0</v>
      </c>
      <c r="I76" s="285">
        <f t="shared" si="10"/>
        <v>0</v>
      </c>
    </row>
    <row r="77" spans="1:9" x14ac:dyDescent="0.2">
      <c r="A77" s="5"/>
      <c r="B77" s="1"/>
      <c r="C77" s="16"/>
      <c r="D77" s="286"/>
      <c r="E77" s="286"/>
      <c r="F77" s="286"/>
      <c r="G77" s="286"/>
      <c r="H77" s="286"/>
      <c r="I77" s="286"/>
    </row>
    <row r="78" spans="1:9" x14ac:dyDescent="0.2">
      <c r="A78" s="5"/>
      <c r="B78" s="198" t="s">
        <v>694</v>
      </c>
      <c r="C78" s="198"/>
      <c r="D78" s="287"/>
      <c r="E78" s="286"/>
      <c r="F78" s="288"/>
      <c r="G78" s="288"/>
      <c r="H78" s="288"/>
      <c r="I78" s="289"/>
    </row>
    <row r="79" spans="1:9" x14ac:dyDescent="0.2">
      <c r="A79" s="5"/>
      <c r="B79" s="196"/>
      <c r="C79" s="196"/>
      <c r="D79" s="287"/>
      <c r="E79" s="290"/>
      <c r="F79" s="288"/>
      <c r="G79" s="288"/>
      <c r="H79" s="288"/>
      <c r="I79" s="289"/>
    </row>
    <row r="80" spans="1:9" x14ac:dyDescent="0.2">
      <c r="A80" s="5"/>
      <c r="B80" s="196"/>
      <c r="C80" s="253"/>
      <c r="D80" s="291">
        <f t="shared" ref="D80:I81" si="11">D3</f>
        <v>2024</v>
      </c>
      <c r="E80" s="292">
        <f t="shared" si="11"/>
        <v>2025</v>
      </c>
      <c r="F80" s="292">
        <f t="shared" si="11"/>
        <v>2026</v>
      </c>
      <c r="G80" s="292">
        <f t="shared" si="11"/>
        <v>2027</v>
      </c>
      <c r="H80" s="292">
        <f t="shared" si="11"/>
        <v>2028</v>
      </c>
      <c r="I80" s="292">
        <f t="shared" si="11"/>
        <v>2029</v>
      </c>
    </row>
    <row r="81" spans="1:9" ht="33.75" x14ac:dyDescent="0.2">
      <c r="A81" s="5"/>
      <c r="B81" s="196"/>
      <c r="C81" s="256" t="s">
        <v>695</v>
      </c>
      <c r="D81" s="293" t="str">
        <f t="shared" si="11"/>
        <v>Πραγματοποιήσεις</v>
      </c>
      <c r="E81" s="294" t="str">
        <f t="shared" si="11"/>
        <v>Εκτιμήσεις πραγματοποιήσεων έτους</v>
      </c>
      <c r="F81" s="294" t="str">
        <f t="shared" si="11"/>
        <v>Προβλέψεις</v>
      </c>
      <c r="G81" s="294" t="str">
        <f t="shared" si="11"/>
        <v>Προβλέψεις</v>
      </c>
      <c r="H81" s="294" t="str">
        <f t="shared" si="11"/>
        <v>Προβλέψεις</v>
      </c>
      <c r="I81" s="294" t="str">
        <f t="shared" si="11"/>
        <v>Προβλέψεις</v>
      </c>
    </row>
    <row r="82" spans="1:9" x14ac:dyDescent="0.2">
      <c r="A82" s="5"/>
      <c r="B82" s="205"/>
      <c r="C82" s="259" t="s">
        <v>699</v>
      </c>
      <c r="D82" s="295">
        <f>'Α1.2.1 ΠΔΕ Εθνικό'!D82+'Α1.2.2 ΠΔΕ Συγχρημ.'!D82+'Α1.2.3 ΤΑΑ'!D82+'Α1.2.4 Πράσινο Ταμείο'!D82+'Α1.2.5 ΑΝΤΩΝΗΣ ΤΡΙΣΗΣ κτλ'!D82</f>
        <v>0</v>
      </c>
      <c r="E82" s="261">
        <f>'Α1.2.1 ΠΔΕ Εθνικό'!E82+'Α1.2.2 ΠΔΕ Συγχρημ.'!E82+'Α1.2.3 ΤΑΑ'!E82+'Α1.2.4 Πράσινο Ταμείο'!E82+'Α1.2.5 ΑΝΤΩΝΗΣ ΤΡΙΣΗΣ κτλ'!E84</f>
        <v>0</v>
      </c>
      <c r="F82" s="261">
        <f>'Α1.2.1 ΠΔΕ Εθνικό'!F82+'Α1.2.2 ΠΔΕ Συγχρημ.'!F82+'Α1.2.3 ΤΑΑ'!F82+'Α1.2.4 Πράσινο Ταμείο'!F82+'Α1.2.5 ΑΝΤΩΝΗΣ ΤΡΙΣΗΣ κτλ'!F84</f>
        <v>0</v>
      </c>
      <c r="G82" s="261"/>
      <c r="H82" s="261"/>
      <c r="I82" s="261"/>
    </row>
    <row r="83" spans="1:9" x14ac:dyDescent="0.2">
      <c r="A83" s="5"/>
      <c r="B83" s="205"/>
      <c r="C83" s="262" t="s">
        <v>700</v>
      </c>
      <c r="D83" s="295">
        <f>'Α1.2.1 ΠΔΕ Εθνικό'!D83+'Α1.2.2 ΠΔΕ Συγχρημ.'!D83+'Α1.2.3 ΤΑΑ'!D83+'Α1.2.4 Πράσινο Ταμείο'!D83+'Α1.2.5 ΑΝΤΩΝΗΣ ΤΡΙΣΗΣ κτλ'!D83</f>
        <v>0</v>
      </c>
      <c r="E83" s="295">
        <f>'Α1.2.1 ΠΔΕ Εθνικό'!E83+'Α1.2.2 ΠΔΕ Συγχρημ.'!E83+'Α1.2.3 ΤΑΑ'!E83+'Α1.2.4 Πράσινο Ταμείο'!E83+'Α1.2.5 ΑΝΤΩΝΗΣ ΤΡΙΣΗΣ κτλ'!E83</f>
        <v>0</v>
      </c>
      <c r="F83" s="296">
        <f>'Α1.2.1 ΠΔΕ Εθνικό'!F83+'Α1.2.2 ΠΔΕ Συγχρημ.'!F83+'Α1.2.3 ΤΑΑ'!F83+'Α1.2.4 Πράσινο Ταμείο'!F83+'Α1.2.5 ΑΝΤΩΝΗΣ ΤΡΙΣΗΣ κτλ'!F83</f>
        <v>0</v>
      </c>
      <c r="G83" s="296"/>
      <c r="H83" s="296"/>
      <c r="I83" s="296"/>
    </row>
    <row r="84" spans="1:9" ht="13.5" thickBot="1" x14ac:dyDescent="0.25">
      <c r="A84" s="5"/>
      <c r="B84" s="205"/>
      <c r="C84" s="264" t="s">
        <v>698</v>
      </c>
      <c r="D84" s="265">
        <f>D82-D83</f>
        <v>0</v>
      </c>
      <c r="E84" s="265">
        <f>E82-E83</f>
        <v>0</v>
      </c>
      <c r="F84" s="265">
        <f>F82-F83</f>
        <v>0</v>
      </c>
      <c r="G84" s="265"/>
      <c r="H84" s="265"/>
      <c r="I84" s="265"/>
    </row>
    <row r="85" spans="1:9" ht="13.5" thickTop="1" x14ac:dyDescent="0.2">
      <c r="A85" s="5"/>
      <c r="B85" s="1"/>
      <c r="C85" s="206" t="s">
        <v>697</v>
      </c>
      <c r="D85" s="286"/>
      <c r="E85" s="286"/>
      <c r="F85" s="286"/>
      <c r="G85" s="286"/>
      <c r="H85" s="286"/>
      <c r="I85" s="286"/>
    </row>
    <row r="86" spans="1:9" x14ac:dyDescent="0.2">
      <c r="A86" s="5"/>
      <c r="B86" s="1"/>
      <c r="C86" s="206"/>
      <c r="D86" s="286"/>
      <c r="E86" s="286"/>
      <c r="F86" s="286"/>
      <c r="G86" s="286"/>
      <c r="H86" s="286"/>
      <c r="I86" s="286"/>
    </row>
    <row r="87" spans="1:9" ht="15" x14ac:dyDescent="0.2">
      <c r="A87" s="5"/>
      <c r="B87" s="87" t="s">
        <v>85</v>
      </c>
      <c r="C87" s="87"/>
      <c r="D87" s="286"/>
      <c r="E87" s="286"/>
      <c r="F87" s="286"/>
      <c r="G87" s="286"/>
      <c r="H87" s="286"/>
      <c r="I87" s="286"/>
    </row>
    <row r="88" spans="1:9" x14ac:dyDescent="0.2">
      <c r="A88" s="5"/>
      <c r="B88" s="15" t="s">
        <v>60</v>
      </c>
      <c r="C88" s="16"/>
      <c r="D88" s="297"/>
      <c r="E88" s="290"/>
      <c r="F88" s="290"/>
      <c r="G88" s="290"/>
      <c r="H88" s="290"/>
      <c r="I88" s="290"/>
    </row>
    <row r="89" spans="1:9" ht="15" x14ac:dyDescent="0.25">
      <c r="A89" s="5"/>
      <c r="B89" s="1"/>
      <c r="C89" s="88"/>
      <c r="D89" s="298"/>
      <c r="E89" s="298"/>
      <c r="F89" s="298"/>
      <c r="G89" s="298"/>
      <c r="H89" s="298"/>
      <c r="I89" s="298"/>
    </row>
    <row r="90" spans="1:9" x14ac:dyDescent="0.2">
      <c r="A90" s="5"/>
      <c r="B90" s="1"/>
      <c r="C90" s="157" t="s">
        <v>59</v>
      </c>
      <c r="D90" s="299">
        <f t="shared" ref="D90:I91" si="12">D3</f>
        <v>2024</v>
      </c>
      <c r="E90" s="299">
        <f t="shared" si="12"/>
        <v>2025</v>
      </c>
      <c r="F90" s="299">
        <f t="shared" si="12"/>
        <v>2026</v>
      </c>
      <c r="G90" s="299">
        <f t="shared" si="12"/>
        <v>2027</v>
      </c>
      <c r="H90" s="299">
        <f t="shared" si="12"/>
        <v>2028</v>
      </c>
      <c r="I90" s="299">
        <f t="shared" si="12"/>
        <v>2029</v>
      </c>
    </row>
    <row r="91" spans="1:9" ht="33.75" x14ac:dyDescent="0.25">
      <c r="A91" s="5"/>
      <c r="B91" s="18"/>
      <c r="C91" s="158"/>
      <c r="D91" s="293" t="str">
        <f t="shared" si="12"/>
        <v>Πραγματοποιήσεις</v>
      </c>
      <c r="E91" s="294" t="str">
        <f t="shared" si="12"/>
        <v>Εκτιμήσεις πραγματοποιήσεων έτους</v>
      </c>
      <c r="F91" s="294" t="str">
        <f t="shared" si="12"/>
        <v>Προβλέψεις</v>
      </c>
      <c r="G91" s="294" t="str">
        <f t="shared" si="12"/>
        <v>Προβλέψεις</v>
      </c>
      <c r="H91" s="294" t="str">
        <f t="shared" si="12"/>
        <v>Προβλέψεις</v>
      </c>
      <c r="I91" s="294" t="str">
        <f t="shared" si="12"/>
        <v>Προβλέψεις</v>
      </c>
    </row>
    <row r="92" spans="1:9" ht="13.5" thickBot="1" x14ac:dyDescent="0.25">
      <c r="A92" s="5"/>
      <c r="B92" s="174" t="s">
        <v>61</v>
      </c>
      <c r="C92" s="92" t="s">
        <v>62</v>
      </c>
      <c r="D92" s="300">
        <f>D93+D94+D97+D98</f>
        <v>0</v>
      </c>
      <c r="E92" s="300">
        <f t="shared" ref="E92:H92" si="13">E93+E94+E97+E98</f>
        <v>0</v>
      </c>
      <c r="F92" s="300">
        <f t="shared" si="13"/>
        <v>0</v>
      </c>
      <c r="G92" s="300">
        <f t="shared" si="13"/>
        <v>0</v>
      </c>
      <c r="H92" s="300">
        <f t="shared" si="13"/>
        <v>0</v>
      </c>
      <c r="I92" s="300">
        <f>I93+I94+I97+I98</f>
        <v>0</v>
      </c>
    </row>
    <row r="93" spans="1:9" x14ac:dyDescent="0.2">
      <c r="A93" s="301"/>
      <c r="B93" s="302">
        <v>11</v>
      </c>
      <c r="C93" s="70" t="s">
        <v>63</v>
      </c>
      <c r="D93" s="241">
        <f>D6</f>
        <v>0</v>
      </c>
      <c r="E93" s="241">
        <f t="shared" ref="E93:I93" si="14">E6</f>
        <v>0</v>
      </c>
      <c r="F93" s="241">
        <f t="shared" si="14"/>
        <v>0</v>
      </c>
      <c r="G93" s="241">
        <f t="shared" si="14"/>
        <v>0</v>
      </c>
      <c r="H93" s="241">
        <f t="shared" si="14"/>
        <v>0</v>
      </c>
      <c r="I93" s="241">
        <f t="shared" si="14"/>
        <v>0</v>
      </c>
    </row>
    <row r="94" spans="1:9" x14ac:dyDescent="0.2">
      <c r="A94" s="303"/>
      <c r="B94" s="304"/>
      <c r="C94" s="89" t="s">
        <v>64</v>
      </c>
      <c r="D94" s="241">
        <f>D95+D96</f>
        <v>0</v>
      </c>
      <c r="E94" s="241">
        <f t="shared" ref="E94:I94" si="15">E95+E96</f>
        <v>0</v>
      </c>
      <c r="F94" s="241">
        <f t="shared" si="15"/>
        <v>0</v>
      </c>
      <c r="G94" s="241">
        <f t="shared" si="15"/>
        <v>0</v>
      </c>
      <c r="H94" s="241">
        <f t="shared" si="15"/>
        <v>0</v>
      </c>
      <c r="I94" s="241">
        <f t="shared" si="15"/>
        <v>0</v>
      </c>
    </row>
    <row r="95" spans="1:9" x14ac:dyDescent="0.2">
      <c r="A95" s="303"/>
      <c r="B95" s="305" t="s">
        <v>66</v>
      </c>
      <c r="C95" s="89" t="s">
        <v>690</v>
      </c>
      <c r="D95" s="241"/>
      <c r="E95" s="241"/>
      <c r="F95" s="241"/>
      <c r="G95" s="241"/>
      <c r="H95" s="241"/>
      <c r="I95" s="241"/>
    </row>
    <row r="96" spans="1:9" x14ac:dyDescent="0.2">
      <c r="A96" s="303"/>
      <c r="B96" s="305" t="s">
        <v>66</v>
      </c>
      <c r="C96" s="89" t="s">
        <v>691</v>
      </c>
      <c r="D96" s="242">
        <f>D11+D12</f>
        <v>0</v>
      </c>
      <c r="E96" s="242">
        <f t="shared" ref="E96:I96" si="16">E11+E12</f>
        <v>0</v>
      </c>
      <c r="F96" s="242">
        <f t="shared" si="16"/>
        <v>0</v>
      </c>
      <c r="G96" s="242">
        <f t="shared" si="16"/>
        <v>0</v>
      </c>
      <c r="H96" s="242">
        <f t="shared" si="16"/>
        <v>0</v>
      </c>
      <c r="I96" s="242">
        <f t="shared" si="16"/>
        <v>0</v>
      </c>
    </row>
    <row r="97" spans="1:9" x14ac:dyDescent="0.2">
      <c r="A97" s="303"/>
      <c r="B97" s="305">
        <v>151</v>
      </c>
      <c r="C97" s="89" t="s">
        <v>16</v>
      </c>
      <c r="D97" s="241">
        <f>+D18+D19</f>
        <v>0</v>
      </c>
      <c r="E97" s="241">
        <f t="shared" ref="E97:I97" si="17">+E18+E19</f>
        <v>0</v>
      </c>
      <c r="F97" s="241">
        <f t="shared" si="17"/>
        <v>0</v>
      </c>
      <c r="G97" s="241">
        <f t="shared" si="17"/>
        <v>0</v>
      </c>
      <c r="H97" s="241">
        <f t="shared" si="17"/>
        <v>0</v>
      </c>
      <c r="I97" s="241">
        <f t="shared" si="17"/>
        <v>0</v>
      </c>
    </row>
    <row r="98" spans="1:9" x14ac:dyDescent="0.2">
      <c r="A98" s="303"/>
      <c r="B98" s="306" t="s">
        <v>68</v>
      </c>
      <c r="C98" s="89" t="s">
        <v>69</v>
      </c>
      <c r="D98" s="241">
        <f>D9+D10-D11-D12+D16+D17-D18-D19</f>
        <v>0</v>
      </c>
      <c r="E98" s="241">
        <f t="shared" ref="E98:I98" si="18">E9+E10-E11-E12+E16+E17-E18-E19</f>
        <v>0</v>
      </c>
      <c r="F98" s="241">
        <f t="shared" si="18"/>
        <v>0</v>
      </c>
      <c r="G98" s="241">
        <f t="shared" si="18"/>
        <v>0</v>
      </c>
      <c r="H98" s="241">
        <f t="shared" si="18"/>
        <v>0</v>
      </c>
      <c r="I98" s="241">
        <f t="shared" si="18"/>
        <v>0</v>
      </c>
    </row>
    <row r="99" spans="1:9" x14ac:dyDescent="0.2">
      <c r="A99" s="303"/>
      <c r="B99" s="306"/>
      <c r="C99" s="92" t="s">
        <v>70</v>
      </c>
      <c r="D99" s="284">
        <f>D100+D101+D102+D104+D103</f>
        <v>0</v>
      </c>
      <c r="E99" s="284">
        <f t="shared" ref="E99:I99" si="19">E100+E101+E102+E104+E103</f>
        <v>0</v>
      </c>
      <c r="F99" s="284">
        <f t="shared" si="19"/>
        <v>0</v>
      </c>
      <c r="G99" s="284">
        <f t="shared" si="19"/>
        <v>0</v>
      </c>
      <c r="H99" s="284">
        <f t="shared" si="19"/>
        <v>0</v>
      </c>
      <c r="I99" s="284">
        <f t="shared" si="19"/>
        <v>0</v>
      </c>
    </row>
    <row r="100" spans="1:9" x14ac:dyDescent="0.2">
      <c r="A100" s="303"/>
      <c r="B100" s="305">
        <v>21</v>
      </c>
      <c r="C100" s="90" t="s">
        <v>96</v>
      </c>
      <c r="D100" s="241">
        <f t="shared" ref="D100:I100" si="20">D24</f>
        <v>0</v>
      </c>
      <c r="E100" s="241">
        <f t="shared" si="20"/>
        <v>0</v>
      </c>
      <c r="F100" s="241">
        <f t="shared" si="20"/>
        <v>0</v>
      </c>
      <c r="G100" s="241">
        <f t="shared" si="20"/>
        <v>0</v>
      </c>
      <c r="H100" s="241">
        <f t="shared" si="20"/>
        <v>0</v>
      </c>
      <c r="I100" s="241">
        <f t="shared" si="20"/>
        <v>0</v>
      </c>
    </row>
    <row r="101" spans="1:9" x14ac:dyDescent="0.2">
      <c r="A101" s="303"/>
      <c r="B101" s="305">
        <v>26</v>
      </c>
      <c r="C101" s="91" t="s">
        <v>16</v>
      </c>
      <c r="D101" s="241">
        <f t="shared" ref="D101:I101" si="21">D43</f>
        <v>0</v>
      </c>
      <c r="E101" s="241">
        <f t="shared" si="21"/>
        <v>0</v>
      </c>
      <c r="F101" s="241">
        <f t="shared" si="21"/>
        <v>0</v>
      </c>
      <c r="G101" s="241">
        <f t="shared" si="21"/>
        <v>0</v>
      </c>
      <c r="H101" s="241">
        <f t="shared" si="21"/>
        <v>0</v>
      </c>
      <c r="I101" s="241">
        <f t="shared" si="21"/>
        <v>0</v>
      </c>
    </row>
    <row r="102" spans="1:9" x14ac:dyDescent="0.2">
      <c r="A102" s="303"/>
      <c r="B102" s="305">
        <v>23</v>
      </c>
      <c r="C102" s="91" t="s">
        <v>11</v>
      </c>
      <c r="D102" s="241">
        <f>D35</f>
        <v>0</v>
      </c>
      <c r="E102" s="241">
        <f t="shared" ref="E102:I102" si="22">E35</f>
        <v>0</v>
      </c>
      <c r="F102" s="241">
        <f t="shared" si="22"/>
        <v>0</v>
      </c>
      <c r="G102" s="241">
        <f t="shared" si="22"/>
        <v>0</v>
      </c>
      <c r="H102" s="241">
        <f t="shared" si="22"/>
        <v>0</v>
      </c>
      <c r="I102" s="241">
        <f t="shared" si="22"/>
        <v>0</v>
      </c>
    </row>
    <row r="103" spans="1:9" x14ac:dyDescent="0.2">
      <c r="A103" s="303"/>
      <c r="B103" s="305" t="s">
        <v>71</v>
      </c>
      <c r="C103" s="91" t="s">
        <v>72</v>
      </c>
      <c r="D103" s="241">
        <f>D46-D20</f>
        <v>0</v>
      </c>
      <c r="E103" s="241">
        <f t="shared" ref="E103:I103" si="23">E46-E20</f>
        <v>0</v>
      </c>
      <c r="F103" s="241">
        <f t="shared" si="23"/>
        <v>0</v>
      </c>
      <c r="G103" s="241">
        <f t="shared" si="23"/>
        <v>0</v>
      </c>
      <c r="H103" s="241">
        <f t="shared" si="23"/>
        <v>0</v>
      </c>
      <c r="I103" s="241">
        <f t="shared" si="23"/>
        <v>0</v>
      </c>
    </row>
    <row r="104" spans="1:9" x14ac:dyDescent="0.2">
      <c r="A104" s="303"/>
      <c r="B104" s="305" t="s">
        <v>73</v>
      </c>
      <c r="C104" s="90" t="s">
        <v>74</v>
      </c>
      <c r="D104" s="241">
        <f>D34+D38+D42+D44+D45+D47-D21+D48-D22</f>
        <v>0</v>
      </c>
      <c r="E104" s="241">
        <f t="shared" ref="E104:I104" si="24">E34+E38+E42+E44+E45+E47-E21+E48-E22</f>
        <v>0</v>
      </c>
      <c r="F104" s="241">
        <f t="shared" si="24"/>
        <v>0</v>
      </c>
      <c r="G104" s="241">
        <f t="shared" si="24"/>
        <v>0</v>
      </c>
      <c r="H104" s="241">
        <f t="shared" si="24"/>
        <v>0</v>
      </c>
      <c r="I104" s="241">
        <f t="shared" si="24"/>
        <v>0</v>
      </c>
    </row>
    <row r="105" spans="1:9" x14ac:dyDescent="0.2">
      <c r="A105" s="303"/>
      <c r="B105" s="306"/>
      <c r="C105" s="92" t="s">
        <v>75</v>
      </c>
      <c r="D105" s="284">
        <f>D92-D99</f>
        <v>0</v>
      </c>
      <c r="E105" s="284">
        <f t="shared" ref="E105:I105" si="25">E92-E99</f>
        <v>0</v>
      </c>
      <c r="F105" s="284">
        <f t="shared" si="25"/>
        <v>0</v>
      </c>
      <c r="G105" s="284">
        <f t="shared" si="25"/>
        <v>0</v>
      </c>
      <c r="H105" s="284">
        <f t="shared" si="25"/>
        <v>0</v>
      </c>
      <c r="I105" s="284">
        <f t="shared" si="25"/>
        <v>0</v>
      </c>
    </row>
    <row r="106" spans="1:9" x14ac:dyDescent="0.2">
      <c r="A106" s="303"/>
      <c r="B106" s="306"/>
      <c r="C106" s="92" t="s">
        <v>94</v>
      </c>
      <c r="D106" s="284">
        <f>D50</f>
        <v>0</v>
      </c>
      <c r="E106" s="284">
        <f>E50</f>
        <v>0</v>
      </c>
      <c r="F106" s="284">
        <f>F50</f>
        <v>0</v>
      </c>
      <c r="G106" s="307"/>
      <c r="H106" s="307"/>
      <c r="I106" s="307"/>
    </row>
    <row r="107" spans="1:9" x14ac:dyDescent="0.2">
      <c r="A107" s="303"/>
      <c r="B107" s="305">
        <v>13901</v>
      </c>
      <c r="C107" s="92" t="s">
        <v>76</v>
      </c>
      <c r="D107" s="284">
        <f>D51</f>
        <v>0</v>
      </c>
      <c r="E107" s="284">
        <f>E51</f>
        <v>0</v>
      </c>
      <c r="F107" s="307"/>
      <c r="G107" s="307"/>
      <c r="H107" s="307"/>
      <c r="I107" s="307"/>
    </row>
    <row r="108" spans="1:9" ht="13.5" thickBot="1" x14ac:dyDescent="0.25">
      <c r="A108" s="301"/>
      <c r="B108" s="308"/>
      <c r="C108" s="93" t="s">
        <v>77</v>
      </c>
      <c r="D108" s="309">
        <f>D105+D106+D107</f>
        <v>0</v>
      </c>
      <c r="E108" s="309">
        <f t="shared" ref="E108:I108" si="26">E105+E106+E107</f>
        <v>0</v>
      </c>
      <c r="F108" s="309">
        <f t="shared" si="26"/>
        <v>0</v>
      </c>
      <c r="G108" s="309">
        <f t="shared" si="26"/>
        <v>0</v>
      </c>
      <c r="H108" s="309">
        <f t="shared" si="26"/>
        <v>0</v>
      </c>
      <c r="I108" s="309">
        <f t="shared" si="26"/>
        <v>0</v>
      </c>
    </row>
  </sheetData>
  <sheetProtection algorithmName="SHA-512" hashValue="VphyFwo9XpY6bAx/lg67Cj4WJzqf4CYnRsUiOIRX9T8oB4IZj/FAOv+TDWR4vScPZKcc+sc03fs+SPSAhweq6g==" saltValue="uvpx6Hc9wYyYueBbSqmQcg==" spinCount="100000" sheet="1" objects="1" scenarios="1"/>
  <pageMargins left="0.11811023622047245" right="0.11811023622047245" top="0.11811023622047245" bottom="0.11811023622047245" header="0.11811023622047245" footer="0.11811023622047245"/>
  <pageSetup paperSize="9" scale="74" orientation="landscape" r:id="rId1"/>
  <headerFooter>
    <oddFooter>Σελίδα &amp;P από &amp;N</oddFooter>
  </headerFooter>
  <rowBreaks count="2" manualBreakCount="2">
    <brk id="52" max="16383" man="1"/>
    <brk id="86" max="16383" man="1"/>
  </rowBreaks>
  <customProperties>
    <customPr name="EpmWorksheetKeyString_GUID" r:id="rId2"/>
  </customProperties>
  <ignoredErrors>
    <ignoredError sqref="D92:I92"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09F49-6F5F-4F0A-9411-F7BEB778B7A1}">
  <sheetPr>
    <tabColor theme="4" tint="0.39997558519241921"/>
  </sheetPr>
  <dimension ref="A1:K113"/>
  <sheetViews>
    <sheetView showGridLines="0" view="pageBreakPreview" zoomScaleNormal="90" zoomScaleSheetLayoutView="100" workbookViewId="0">
      <pane ySplit="4" topLeftCell="A5" activePane="bottomLeft" state="frozen"/>
      <selection activeCell="D22" sqref="D22"/>
      <selection pane="bottomLeft" activeCell="A2" sqref="A2"/>
    </sheetView>
  </sheetViews>
  <sheetFormatPr defaultColWidth="9.140625" defaultRowHeight="12.75" x14ac:dyDescent="0.2"/>
  <cols>
    <col min="1" max="1" width="3.7109375" style="39" bestFit="1" customWidth="1"/>
    <col min="2" max="2" width="16.5703125" style="40" customWidth="1"/>
    <col min="3" max="3" width="85.42578125" style="41" bestFit="1" customWidth="1"/>
    <col min="4" max="9" width="14.7109375" style="42" customWidth="1"/>
    <col min="10" max="16384" width="9.140625" style="40"/>
  </cols>
  <sheetData>
    <row r="1" spans="1:11" ht="23.25" x14ac:dyDescent="0.35">
      <c r="A1" s="344" t="str">
        <f>'Α0.Στοιχεία Φορέα'!C2</f>
        <v/>
      </c>
    </row>
    <row r="2" spans="1:11" ht="15.75" x14ac:dyDescent="0.2">
      <c r="A2" s="139" t="str">
        <f>'Α0.Στοιχεία Φορέα'!$C$2&amp;" - "&amp;"Πίνακας Α1.2.1: Έσοδα - Δαπάνες ΟΤΑ κατά μείζονα κατηγορία (ΠΔΕ Εθνικό)"</f>
        <v xml:space="preserve"> - Πίνακας Α1.2.1: Έσοδα - Δαπάνες ΟΤΑ κατά μείζονα κατηγορία (ΠΔΕ Εθνικό)</v>
      </c>
      <c r="B2" s="140"/>
      <c r="C2" s="140"/>
      <c r="D2" s="138"/>
      <c r="E2" s="138"/>
      <c r="F2" s="138"/>
      <c r="G2" s="138"/>
      <c r="H2" s="138"/>
      <c r="I2" s="138"/>
    </row>
    <row r="3" spans="1:11" x14ac:dyDescent="0.2">
      <c r="A3" s="159"/>
      <c r="B3" s="164"/>
      <c r="C3" s="159"/>
      <c r="D3" s="212">
        <v>2024</v>
      </c>
      <c r="E3" s="213">
        <v>2025</v>
      </c>
      <c r="F3" s="213">
        <v>2026</v>
      </c>
      <c r="G3" s="213">
        <v>2027</v>
      </c>
      <c r="H3" s="213">
        <v>2028</v>
      </c>
      <c r="I3" s="213">
        <v>2029</v>
      </c>
    </row>
    <row r="4" spans="1:11" ht="33.75" x14ac:dyDescent="0.2">
      <c r="A4" s="165" t="s">
        <v>0</v>
      </c>
      <c r="B4" s="165" t="s">
        <v>1</v>
      </c>
      <c r="C4" s="165" t="s">
        <v>2</v>
      </c>
      <c r="D4" s="116" t="s">
        <v>3</v>
      </c>
      <c r="E4" s="116" t="s">
        <v>4</v>
      </c>
      <c r="F4" s="115" t="s">
        <v>5</v>
      </c>
      <c r="G4" s="115" t="s">
        <v>5</v>
      </c>
      <c r="H4" s="115" t="s">
        <v>5</v>
      </c>
      <c r="I4" s="115" t="s">
        <v>5</v>
      </c>
    </row>
    <row r="5" spans="1:11" x14ac:dyDescent="0.2">
      <c r="A5" s="141" t="s">
        <v>6</v>
      </c>
      <c r="B5" s="71"/>
      <c r="C5" s="72" t="s">
        <v>7</v>
      </c>
      <c r="D5" s="214">
        <f t="shared" ref="D5:I5" si="0">D6+D9+D10+D16+D17+D20+D21+D22</f>
        <v>0</v>
      </c>
      <c r="E5" s="214">
        <f t="shared" si="0"/>
        <v>0</v>
      </c>
      <c r="F5" s="214">
        <f t="shared" si="0"/>
        <v>0</v>
      </c>
      <c r="G5" s="214">
        <f t="shared" si="0"/>
        <v>0</v>
      </c>
      <c r="H5" s="214">
        <f t="shared" si="0"/>
        <v>0</v>
      </c>
      <c r="I5" s="214">
        <f t="shared" si="0"/>
        <v>0</v>
      </c>
      <c r="K5" s="1"/>
    </row>
    <row r="6" spans="1:11" x14ac:dyDescent="0.2">
      <c r="A6" s="118">
        <v>1</v>
      </c>
      <c r="B6" s="118">
        <v>11</v>
      </c>
      <c r="C6" s="127" t="s">
        <v>63</v>
      </c>
      <c r="D6" s="267"/>
      <c r="E6" s="267"/>
      <c r="F6" s="267"/>
      <c r="G6" s="267"/>
      <c r="H6" s="267"/>
      <c r="I6" s="267"/>
      <c r="K6" s="1"/>
    </row>
    <row r="7" spans="1:11" x14ac:dyDescent="0.2">
      <c r="A7" s="134"/>
      <c r="B7" s="122">
        <v>111</v>
      </c>
      <c r="C7" s="123" t="s">
        <v>8</v>
      </c>
      <c r="D7" s="268"/>
      <c r="E7" s="268"/>
      <c r="F7" s="268"/>
      <c r="G7" s="268"/>
      <c r="H7" s="268"/>
      <c r="I7" s="268"/>
      <c r="K7" s="1"/>
    </row>
    <row r="8" spans="1:11" x14ac:dyDescent="0.2">
      <c r="A8" s="134"/>
      <c r="B8" s="122">
        <v>113</v>
      </c>
      <c r="C8" s="123" t="s">
        <v>9</v>
      </c>
      <c r="D8" s="268"/>
      <c r="E8" s="268"/>
      <c r="F8" s="268"/>
      <c r="G8" s="268"/>
      <c r="H8" s="268"/>
      <c r="I8" s="268"/>
      <c r="K8" s="1"/>
    </row>
    <row r="9" spans="1:11" x14ac:dyDescent="0.2">
      <c r="A9" s="118">
        <v>2</v>
      </c>
      <c r="B9" s="118">
        <v>12</v>
      </c>
      <c r="C9" s="127" t="s">
        <v>10</v>
      </c>
      <c r="D9" s="267"/>
      <c r="E9" s="267"/>
      <c r="F9" s="267"/>
      <c r="G9" s="267"/>
      <c r="H9" s="267"/>
      <c r="I9" s="267"/>
      <c r="K9" s="1"/>
    </row>
    <row r="10" spans="1:11" x14ac:dyDescent="0.2">
      <c r="A10" s="118">
        <v>3</v>
      </c>
      <c r="B10" s="118">
        <v>13</v>
      </c>
      <c r="C10" s="127" t="s">
        <v>11</v>
      </c>
      <c r="D10" s="215"/>
      <c r="E10" s="215"/>
      <c r="F10" s="215"/>
      <c r="G10" s="215"/>
      <c r="H10" s="215"/>
      <c r="I10" s="215"/>
      <c r="K10" s="1" t="s">
        <v>702</v>
      </c>
    </row>
    <row r="11" spans="1:11" x14ac:dyDescent="0.2">
      <c r="A11" s="134"/>
      <c r="B11" s="125">
        <v>13101</v>
      </c>
      <c r="C11" s="123" t="s">
        <v>88</v>
      </c>
      <c r="D11" s="346"/>
      <c r="E11" s="346"/>
      <c r="F11" s="346"/>
      <c r="G11" s="346"/>
      <c r="H11" s="346"/>
      <c r="I11" s="346"/>
      <c r="K11" s="1"/>
    </row>
    <row r="12" spans="1:11" x14ac:dyDescent="0.2">
      <c r="A12" s="134"/>
      <c r="B12" s="125">
        <v>13401</v>
      </c>
      <c r="C12" s="126" t="s">
        <v>89</v>
      </c>
      <c r="D12" s="346"/>
      <c r="E12" s="346"/>
      <c r="F12" s="346"/>
      <c r="G12" s="346"/>
      <c r="H12" s="346"/>
      <c r="I12" s="346"/>
      <c r="K12" s="1"/>
    </row>
    <row r="13" spans="1:11" x14ac:dyDescent="0.2">
      <c r="A13" s="134"/>
      <c r="B13" s="125">
        <v>13104</v>
      </c>
      <c r="C13" s="126" t="s">
        <v>12</v>
      </c>
      <c r="D13" s="346"/>
      <c r="E13" s="346"/>
      <c r="F13" s="346"/>
      <c r="G13" s="346"/>
      <c r="H13" s="346"/>
      <c r="I13" s="346"/>
      <c r="K13" s="1"/>
    </row>
    <row r="14" spans="1:11" x14ac:dyDescent="0.2">
      <c r="A14" s="134"/>
      <c r="B14" s="125">
        <v>13404</v>
      </c>
      <c r="C14" s="126" t="s">
        <v>13</v>
      </c>
      <c r="D14" s="346"/>
      <c r="E14" s="346"/>
      <c r="F14" s="346"/>
      <c r="G14" s="346"/>
      <c r="H14" s="346"/>
      <c r="I14" s="346"/>
      <c r="K14" s="1"/>
    </row>
    <row r="15" spans="1:11" x14ac:dyDescent="0.2">
      <c r="A15" s="134"/>
      <c r="B15" s="125">
        <v>13502</v>
      </c>
      <c r="C15" s="126" t="s">
        <v>78</v>
      </c>
      <c r="D15" s="346"/>
      <c r="E15" s="346"/>
      <c r="F15" s="346"/>
      <c r="G15" s="346"/>
      <c r="H15" s="346"/>
      <c r="I15" s="346"/>
      <c r="K15" s="1"/>
    </row>
    <row r="16" spans="1:11" x14ac:dyDescent="0.2">
      <c r="A16" s="118">
        <v>4</v>
      </c>
      <c r="B16" s="118">
        <v>14</v>
      </c>
      <c r="C16" s="127" t="s">
        <v>14</v>
      </c>
      <c r="D16" s="267"/>
      <c r="E16" s="267"/>
      <c r="F16" s="267"/>
      <c r="G16" s="267"/>
      <c r="H16" s="267"/>
      <c r="I16" s="267"/>
      <c r="K16" s="1"/>
    </row>
    <row r="17" spans="1:11" x14ac:dyDescent="0.2">
      <c r="A17" s="118">
        <v>5</v>
      </c>
      <c r="B17" s="118">
        <v>15</v>
      </c>
      <c r="C17" s="127" t="s">
        <v>15</v>
      </c>
      <c r="D17" s="215"/>
      <c r="E17" s="215"/>
      <c r="F17" s="215"/>
      <c r="G17" s="215"/>
      <c r="H17" s="215"/>
      <c r="I17" s="215"/>
      <c r="K17" s="1"/>
    </row>
    <row r="18" spans="1:11" x14ac:dyDescent="0.2">
      <c r="A18" s="134"/>
      <c r="B18" s="125">
        <v>151</v>
      </c>
      <c r="C18" s="126" t="s">
        <v>16</v>
      </c>
      <c r="D18" s="346"/>
      <c r="E18" s="346"/>
      <c r="F18" s="346"/>
      <c r="G18" s="346"/>
      <c r="H18" s="346"/>
      <c r="I18" s="346"/>
      <c r="K18" s="1"/>
    </row>
    <row r="19" spans="1:11" x14ac:dyDescent="0.2">
      <c r="A19" s="134"/>
      <c r="B19" s="125">
        <v>1540101</v>
      </c>
      <c r="C19" s="126" t="s">
        <v>17</v>
      </c>
      <c r="D19" s="346"/>
      <c r="E19" s="346"/>
      <c r="F19" s="346"/>
      <c r="G19" s="346"/>
      <c r="H19" s="346"/>
      <c r="I19" s="346"/>
      <c r="K19" s="1"/>
    </row>
    <row r="20" spans="1:11" x14ac:dyDescent="0.2">
      <c r="A20" s="118">
        <v>6</v>
      </c>
      <c r="B20" s="118">
        <v>31</v>
      </c>
      <c r="C20" s="127" t="s">
        <v>18</v>
      </c>
      <c r="D20" s="267"/>
      <c r="E20" s="267"/>
      <c r="F20" s="267"/>
      <c r="G20" s="267"/>
      <c r="H20" s="267"/>
      <c r="I20" s="267"/>
      <c r="K20" s="1"/>
    </row>
    <row r="21" spans="1:11" x14ac:dyDescent="0.2">
      <c r="A21" s="118">
        <v>7</v>
      </c>
      <c r="B21" s="118">
        <v>32</v>
      </c>
      <c r="C21" s="127" t="s">
        <v>19</v>
      </c>
      <c r="D21" s="267"/>
      <c r="E21" s="267"/>
      <c r="F21" s="267"/>
      <c r="G21" s="267"/>
      <c r="H21" s="267"/>
      <c r="I21" s="267"/>
      <c r="K21" s="1"/>
    </row>
    <row r="22" spans="1:11" x14ac:dyDescent="0.2">
      <c r="A22" s="118">
        <v>8</v>
      </c>
      <c r="B22" s="118">
        <v>33</v>
      </c>
      <c r="C22" s="127" t="s">
        <v>20</v>
      </c>
      <c r="D22" s="267"/>
      <c r="E22" s="267"/>
      <c r="F22" s="267"/>
      <c r="G22" s="267"/>
      <c r="H22" s="267"/>
      <c r="I22" s="267"/>
      <c r="K22" s="1"/>
    </row>
    <row r="23" spans="1:11" x14ac:dyDescent="0.2">
      <c r="A23" s="69" t="s">
        <v>21</v>
      </c>
      <c r="B23" s="71"/>
      <c r="C23" s="72" t="s">
        <v>22</v>
      </c>
      <c r="D23" s="214">
        <f t="shared" ref="D23:I23" si="1">D24+D34+D35+D38+D42+D43+D44+D45+D46+D47+D48</f>
        <v>0</v>
      </c>
      <c r="E23" s="214">
        <f t="shared" si="1"/>
        <v>0</v>
      </c>
      <c r="F23" s="214">
        <f t="shared" si="1"/>
        <v>0</v>
      </c>
      <c r="G23" s="214">
        <f t="shared" si="1"/>
        <v>0</v>
      </c>
      <c r="H23" s="214">
        <f t="shared" si="1"/>
        <v>0</v>
      </c>
      <c r="I23" s="214">
        <f t="shared" si="1"/>
        <v>0</v>
      </c>
      <c r="J23" s="1"/>
      <c r="K23" s="1" t="s">
        <v>708</v>
      </c>
    </row>
    <row r="24" spans="1:11" x14ac:dyDescent="0.2">
      <c r="A24" s="2">
        <v>9</v>
      </c>
      <c r="B24" s="118">
        <v>21</v>
      </c>
      <c r="C24" s="127" t="s">
        <v>23</v>
      </c>
      <c r="D24" s="216"/>
      <c r="E24" s="216"/>
      <c r="F24" s="216"/>
      <c r="G24" s="216"/>
      <c r="H24" s="216"/>
      <c r="I24" s="216"/>
      <c r="J24" s="1"/>
      <c r="K24" s="1" t="s">
        <v>704</v>
      </c>
    </row>
    <row r="25" spans="1:11" x14ac:dyDescent="0.2">
      <c r="A25" s="3"/>
      <c r="B25" s="125" t="s">
        <v>24</v>
      </c>
      <c r="C25" s="126" t="s">
        <v>25</v>
      </c>
      <c r="D25" s="217">
        <f>D26+D27+D28</f>
        <v>0</v>
      </c>
      <c r="E25" s="217">
        <f t="shared" ref="E25:I25" si="2">E26+E27+E28</f>
        <v>0</v>
      </c>
      <c r="F25" s="217">
        <f t="shared" si="2"/>
        <v>0</v>
      </c>
      <c r="G25" s="217">
        <f t="shared" si="2"/>
        <v>0</v>
      </c>
      <c r="H25" s="217">
        <f t="shared" si="2"/>
        <v>0</v>
      </c>
      <c r="I25" s="217">
        <f t="shared" si="2"/>
        <v>0</v>
      </c>
      <c r="J25" s="1"/>
      <c r="K25" s="1" t="s">
        <v>708</v>
      </c>
    </row>
    <row r="26" spans="1:11" x14ac:dyDescent="0.2">
      <c r="A26" s="3"/>
      <c r="B26" s="125">
        <v>21101</v>
      </c>
      <c r="C26" s="126" t="s">
        <v>100</v>
      </c>
      <c r="D26" s="217"/>
      <c r="E26" s="217"/>
      <c r="F26" s="217"/>
      <c r="G26" s="217"/>
      <c r="H26" s="217"/>
      <c r="I26" s="217"/>
      <c r="J26" s="1"/>
      <c r="K26" s="1"/>
    </row>
    <row r="27" spans="1:11" x14ac:dyDescent="0.2">
      <c r="A27" s="3"/>
      <c r="B27" s="125">
        <v>21201</v>
      </c>
      <c r="C27" s="126" t="s">
        <v>101</v>
      </c>
      <c r="D27" s="217"/>
      <c r="E27" s="217"/>
      <c r="F27" s="217"/>
      <c r="G27" s="217"/>
      <c r="H27" s="217"/>
      <c r="I27" s="217"/>
      <c r="J27" s="1"/>
      <c r="K27" s="1"/>
    </row>
    <row r="28" spans="1:11" x14ac:dyDescent="0.2">
      <c r="A28" s="3"/>
      <c r="B28" s="125">
        <v>21301</v>
      </c>
      <c r="C28" s="126" t="s">
        <v>102</v>
      </c>
      <c r="D28" s="217"/>
      <c r="E28" s="217"/>
      <c r="F28" s="217"/>
      <c r="G28" s="217"/>
      <c r="H28" s="217"/>
      <c r="I28" s="217"/>
      <c r="J28" s="1"/>
      <c r="K28" s="1"/>
    </row>
    <row r="29" spans="1:11" x14ac:dyDescent="0.2">
      <c r="A29" s="3"/>
      <c r="B29" s="125" t="s">
        <v>26</v>
      </c>
      <c r="C29" s="126" t="s">
        <v>27</v>
      </c>
      <c r="D29" s="218">
        <f>D30+D31+D32</f>
        <v>0</v>
      </c>
      <c r="E29" s="218">
        <f t="shared" ref="E29:I29" si="3">E30+E31+E32</f>
        <v>0</v>
      </c>
      <c r="F29" s="218">
        <f t="shared" si="3"/>
        <v>0</v>
      </c>
      <c r="G29" s="218">
        <f t="shared" si="3"/>
        <v>0</v>
      </c>
      <c r="H29" s="218">
        <f t="shared" si="3"/>
        <v>0</v>
      </c>
      <c r="I29" s="218">
        <f t="shared" si="3"/>
        <v>0</v>
      </c>
      <c r="J29" s="1"/>
      <c r="K29" s="1" t="s">
        <v>708</v>
      </c>
    </row>
    <row r="30" spans="1:11" x14ac:dyDescent="0.2">
      <c r="A30" s="3"/>
      <c r="B30" s="125">
        <v>21102</v>
      </c>
      <c r="C30" s="126" t="s">
        <v>105</v>
      </c>
      <c r="D30" s="217"/>
      <c r="E30" s="217"/>
      <c r="F30" s="217"/>
      <c r="G30" s="217"/>
      <c r="H30" s="217"/>
      <c r="I30" s="217"/>
      <c r="J30" s="1"/>
      <c r="K30" s="1"/>
    </row>
    <row r="31" spans="1:11" x14ac:dyDescent="0.2">
      <c r="A31" s="3"/>
      <c r="B31" s="125">
        <v>21202</v>
      </c>
      <c r="C31" s="126" t="s">
        <v>104</v>
      </c>
      <c r="D31" s="217"/>
      <c r="E31" s="217"/>
      <c r="F31" s="217"/>
      <c r="G31" s="217"/>
      <c r="H31" s="217"/>
      <c r="I31" s="217"/>
      <c r="J31" s="1"/>
      <c r="K31" s="1"/>
    </row>
    <row r="32" spans="1:11" x14ac:dyDescent="0.2">
      <c r="A32" s="3"/>
      <c r="B32" s="125">
        <v>21302</v>
      </c>
      <c r="C32" s="126" t="s">
        <v>103</v>
      </c>
      <c r="D32" s="217"/>
      <c r="E32" s="217"/>
      <c r="F32" s="217"/>
      <c r="G32" s="217"/>
      <c r="H32" s="217"/>
      <c r="I32" s="217"/>
      <c r="J32" s="1"/>
      <c r="K32" s="1"/>
    </row>
    <row r="33" spans="1:11" x14ac:dyDescent="0.2">
      <c r="A33" s="3"/>
      <c r="B33" s="125">
        <v>219</v>
      </c>
      <c r="C33" s="126" t="s">
        <v>28</v>
      </c>
      <c r="D33" s="217"/>
      <c r="E33" s="217"/>
      <c r="F33" s="217"/>
      <c r="G33" s="217"/>
      <c r="H33" s="217"/>
      <c r="I33" s="217"/>
      <c r="J33" s="1"/>
      <c r="K33" s="1"/>
    </row>
    <row r="34" spans="1:11" x14ac:dyDescent="0.2">
      <c r="A34" s="2">
        <v>10</v>
      </c>
      <c r="B34" s="118">
        <v>22</v>
      </c>
      <c r="C34" s="127" t="s">
        <v>29</v>
      </c>
      <c r="D34" s="216"/>
      <c r="E34" s="216"/>
      <c r="F34" s="216"/>
      <c r="G34" s="216"/>
      <c r="H34" s="216"/>
      <c r="I34" s="216"/>
      <c r="J34" s="1"/>
      <c r="K34" s="1"/>
    </row>
    <row r="35" spans="1:11" x14ac:dyDescent="0.2">
      <c r="A35" s="2">
        <v>11</v>
      </c>
      <c r="B35" s="118">
        <v>23</v>
      </c>
      <c r="C35" s="127" t="s">
        <v>11</v>
      </c>
      <c r="D35" s="216"/>
      <c r="E35" s="216"/>
      <c r="F35" s="216"/>
      <c r="G35" s="216"/>
      <c r="H35" s="216"/>
      <c r="I35" s="216"/>
      <c r="J35" s="1"/>
      <c r="K35" s="1" t="s">
        <v>705</v>
      </c>
    </row>
    <row r="36" spans="1:11" x14ac:dyDescent="0.2">
      <c r="A36" s="3"/>
      <c r="B36" s="125">
        <v>23104</v>
      </c>
      <c r="C36" s="123" t="s">
        <v>30</v>
      </c>
      <c r="D36" s="219"/>
      <c r="E36" s="219"/>
      <c r="F36" s="219"/>
      <c r="G36" s="219"/>
      <c r="H36" s="219"/>
      <c r="I36" s="219"/>
      <c r="J36" s="1"/>
      <c r="K36" s="1"/>
    </row>
    <row r="37" spans="1:11" x14ac:dyDescent="0.2">
      <c r="A37" s="3"/>
      <c r="B37" s="125">
        <v>2310881</v>
      </c>
      <c r="C37" s="126" t="s">
        <v>79</v>
      </c>
      <c r="D37" s="219"/>
      <c r="E37" s="219"/>
      <c r="F37" s="219"/>
      <c r="G37" s="219"/>
      <c r="H37" s="219"/>
      <c r="I37" s="219"/>
      <c r="J37" s="1"/>
      <c r="K37" s="1"/>
    </row>
    <row r="38" spans="1:11" x14ac:dyDescent="0.2">
      <c r="A38" s="2">
        <v>12</v>
      </c>
      <c r="B38" s="118">
        <v>24</v>
      </c>
      <c r="C38" s="127" t="s">
        <v>90</v>
      </c>
      <c r="D38" s="216"/>
      <c r="E38" s="216"/>
      <c r="F38" s="216"/>
      <c r="G38" s="216"/>
      <c r="H38" s="216"/>
      <c r="I38" s="216"/>
      <c r="J38" s="1"/>
      <c r="K38" s="1" t="s">
        <v>706</v>
      </c>
    </row>
    <row r="39" spans="1:11" x14ac:dyDescent="0.2">
      <c r="A39" s="3"/>
      <c r="B39" s="125">
        <v>241</v>
      </c>
      <c r="C39" s="130" t="s">
        <v>31</v>
      </c>
      <c r="D39" s="220"/>
      <c r="E39" s="220"/>
      <c r="F39" s="220"/>
      <c r="G39" s="220"/>
      <c r="H39" s="220"/>
      <c r="I39" s="220"/>
      <c r="J39" s="1"/>
      <c r="K39" s="1"/>
    </row>
    <row r="40" spans="1:11" x14ac:dyDescent="0.2">
      <c r="A40" s="3"/>
      <c r="B40" s="125">
        <v>242</v>
      </c>
      <c r="C40" s="130" t="s">
        <v>32</v>
      </c>
      <c r="D40" s="220"/>
      <c r="E40" s="220"/>
      <c r="F40" s="220"/>
      <c r="G40" s="220"/>
      <c r="H40" s="220"/>
      <c r="I40" s="220"/>
      <c r="J40" s="1"/>
      <c r="K40" s="1"/>
    </row>
    <row r="41" spans="1:11" x14ac:dyDescent="0.2">
      <c r="A41" s="3"/>
      <c r="B41" s="131">
        <v>244</v>
      </c>
      <c r="C41" s="126" t="s">
        <v>33</v>
      </c>
      <c r="D41" s="220"/>
      <c r="E41" s="220"/>
      <c r="F41" s="220"/>
      <c r="G41" s="220"/>
      <c r="H41" s="220"/>
      <c r="I41" s="220"/>
      <c r="J41" s="1"/>
      <c r="K41" s="1"/>
    </row>
    <row r="42" spans="1:11" x14ac:dyDescent="0.2">
      <c r="A42" s="2">
        <v>13</v>
      </c>
      <c r="B42" s="118">
        <v>25</v>
      </c>
      <c r="C42" s="127" t="s">
        <v>34</v>
      </c>
      <c r="D42" s="216"/>
      <c r="E42" s="216"/>
      <c r="F42" s="216"/>
      <c r="G42" s="216"/>
      <c r="H42" s="216"/>
      <c r="I42" s="216"/>
      <c r="J42" s="1"/>
      <c r="K42" s="1"/>
    </row>
    <row r="43" spans="1:11" x14ac:dyDescent="0.2">
      <c r="A43" s="2">
        <v>14</v>
      </c>
      <c r="B43" s="118">
        <v>26</v>
      </c>
      <c r="C43" s="127" t="s">
        <v>16</v>
      </c>
      <c r="D43" s="216"/>
      <c r="E43" s="216"/>
      <c r="F43" s="216"/>
      <c r="G43" s="216"/>
      <c r="H43" s="216"/>
      <c r="I43" s="216"/>
      <c r="J43" s="1"/>
      <c r="K43" s="1"/>
    </row>
    <row r="44" spans="1:11" x14ac:dyDescent="0.2">
      <c r="A44" s="2">
        <v>15</v>
      </c>
      <c r="B44" s="118">
        <v>27</v>
      </c>
      <c r="C44" s="127" t="s">
        <v>35</v>
      </c>
      <c r="D44" s="216"/>
      <c r="E44" s="216"/>
      <c r="F44" s="216"/>
      <c r="G44" s="216"/>
      <c r="H44" s="216"/>
      <c r="I44" s="216"/>
      <c r="J44" s="1"/>
      <c r="K44" s="1"/>
    </row>
    <row r="45" spans="1:11" x14ac:dyDescent="0.2">
      <c r="A45" s="2">
        <v>16</v>
      </c>
      <c r="B45" s="118">
        <v>29</v>
      </c>
      <c r="C45" s="127" t="s">
        <v>36</v>
      </c>
      <c r="D45" s="216"/>
      <c r="E45" s="216"/>
      <c r="F45" s="216"/>
      <c r="G45" s="216"/>
      <c r="H45" s="216"/>
      <c r="I45" s="216"/>
      <c r="J45" s="1"/>
      <c r="K45" s="1"/>
    </row>
    <row r="46" spans="1:11" x14ac:dyDescent="0.2">
      <c r="A46" s="2">
        <v>17</v>
      </c>
      <c r="B46" s="118">
        <v>31</v>
      </c>
      <c r="C46" s="127" t="s">
        <v>37</v>
      </c>
      <c r="D46" s="216"/>
      <c r="E46" s="216"/>
      <c r="F46" s="216"/>
      <c r="G46" s="216"/>
      <c r="H46" s="216"/>
      <c r="I46" s="216"/>
      <c r="J46" s="1"/>
      <c r="K46" s="1"/>
    </row>
    <row r="47" spans="1:11" x14ac:dyDescent="0.2">
      <c r="A47" s="2">
        <v>18</v>
      </c>
      <c r="B47" s="118">
        <v>32</v>
      </c>
      <c r="C47" s="127" t="s">
        <v>38</v>
      </c>
      <c r="D47" s="216"/>
      <c r="E47" s="216"/>
      <c r="F47" s="216"/>
      <c r="G47" s="216"/>
      <c r="H47" s="216"/>
      <c r="I47" s="216"/>
      <c r="J47" s="1"/>
      <c r="K47" s="1"/>
    </row>
    <row r="48" spans="1:11" x14ac:dyDescent="0.2">
      <c r="A48" s="2">
        <v>19</v>
      </c>
      <c r="B48" s="144">
        <v>33</v>
      </c>
      <c r="C48" s="145" t="s">
        <v>91</v>
      </c>
      <c r="D48" s="216"/>
      <c r="E48" s="216"/>
      <c r="F48" s="216"/>
      <c r="G48" s="216"/>
      <c r="H48" s="216"/>
      <c r="I48" s="216"/>
      <c r="J48" s="1"/>
      <c r="K48" s="1"/>
    </row>
    <row r="49" spans="1:11" x14ac:dyDescent="0.2">
      <c r="A49" s="143" t="s">
        <v>39</v>
      </c>
      <c r="B49" s="146" t="s">
        <v>40</v>
      </c>
      <c r="C49" s="147"/>
      <c r="D49" s="221">
        <f t="shared" ref="D49:I49" si="4">D5-D23</f>
        <v>0</v>
      </c>
      <c r="E49" s="222">
        <f t="shared" si="4"/>
        <v>0</v>
      </c>
      <c r="F49" s="222">
        <f t="shared" si="4"/>
        <v>0</v>
      </c>
      <c r="G49" s="222">
        <f t="shared" si="4"/>
        <v>0</v>
      </c>
      <c r="H49" s="222">
        <f t="shared" si="4"/>
        <v>0</v>
      </c>
      <c r="I49" s="222">
        <f t="shared" si="4"/>
        <v>0</v>
      </c>
      <c r="J49" s="1"/>
      <c r="K49" s="1" t="s">
        <v>708</v>
      </c>
    </row>
    <row r="50" spans="1:11" x14ac:dyDescent="0.2">
      <c r="A50" s="74" t="s">
        <v>41</v>
      </c>
      <c r="B50" s="84" t="s">
        <v>42</v>
      </c>
      <c r="C50" s="154"/>
      <c r="D50" s="223">
        <f>D84</f>
        <v>0</v>
      </c>
      <c r="E50" s="223">
        <f>E84</f>
        <v>0</v>
      </c>
      <c r="F50" s="223">
        <f>F84</f>
        <v>0</v>
      </c>
      <c r="G50" s="223">
        <f t="shared" ref="G50:I50" si="5">G84</f>
        <v>0</v>
      </c>
      <c r="H50" s="223">
        <f t="shared" si="5"/>
        <v>0</v>
      </c>
      <c r="I50" s="223">
        <f t="shared" si="5"/>
        <v>0</v>
      </c>
      <c r="J50" s="1"/>
      <c r="K50" s="1" t="s">
        <v>708</v>
      </c>
    </row>
    <row r="51" spans="1:11" x14ac:dyDescent="0.2">
      <c r="A51" s="75" t="s">
        <v>43</v>
      </c>
      <c r="B51" s="76" t="s">
        <v>99</v>
      </c>
      <c r="C51" s="155"/>
      <c r="D51" s="224"/>
      <c r="E51" s="224"/>
      <c r="F51" s="225"/>
      <c r="G51" s="225"/>
      <c r="H51" s="225"/>
      <c r="I51" s="225"/>
      <c r="J51" s="1"/>
      <c r="K51" s="1" t="s">
        <v>710</v>
      </c>
    </row>
    <row r="52" spans="1:11" x14ac:dyDescent="0.2">
      <c r="A52" s="78" t="s">
        <v>44</v>
      </c>
      <c r="B52" s="79" t="s">
        <v>45</v>
      </c>
      <c r="C52" s="156"/>
      <c r="D52" s="226">
        <f>D49+D50</f>
        <v>0</v>
      </c>
      <c r="E52" s="226">
        <f t="shared" ref="E52:I52" si="6">E49+E50</f>
        <v>0</v>
      </c>
      <c r="F52" s="226">
        <f t="shared" si="6"/>
        <v>0</v>
      </c>
      <c r="G52" s="226">
        <f t="shared" si="6"/>
        <v>0</v>
      </c>
      <c r="H52" s="226">
        <f t="shared" si="6"/>
        <v>0</v>
      </c>
      <c r="I52" s="226">
        <f t="shared" si="6"/>
        <v>0</v>
      </c>
      <c r="J52" s="1"/>
      <c r="K52" s="1" t="s">
        <v>708</v>
      </c>
    </row>
    <row r="53" spans="1:11" x14ac:dyDescent="0.2">
      <c r="A53" s="81"/>
      <c r="B53" s="199"/>
      <c r="C53" s="199"/>
      <c r="D53" s="227"/>
      <c r="E53" s="227"/>
      <c r="F53" s="227"/>
      <c r="G53" s="227"/>
      <c r="H53" s="227"/>
      <c r="I53" s="228"/>
    </row>
    <row r="54" spans="1:11" x14ac:dyDescent="0.2">
      <c r="A54" s="143" t="s">
        <v>46</v>
      </c>
      <c r="B54" s="92" t="s">
        <v>82</v>
      </c>
      <c r="C54" s="171"/>
      <c r="D54" s="229">
        <f>D55+D56+D57+D59+D60+D61+D62</f>
        <v>0</v>
      </c>
      <c r="E54" s="229">
        <f t="shared" ref="E54:I54" si="7">E55+E56+E57+E59+E60+E61+E62</f>
        <v>0</v>
      </c>
      <c r="F54" s="229">
        <f t="shared" si="7"/>
        <v>0</v>
      </c>
      <c r="G54" s="229">
        <f t="shared" si="7"/>
        <v>0</v>
      </c>
      <c r="H54" s="229">
        <f t="shared" si="7"/>
        <v>0</v>
      </c>
      <c r="I54" s="229">
        <f t="shared" si="7"/>
        <v>0</v>
      </c>
      <c r="J54" s="1"/>
      <c r="K54" s="1"/>
    </row>
    <row r="55" spans="1:11" x14ac:dyDescent="0.2">
      <c r="A55" s="118">
        <v>20</v>
      </c>
      <c r="B55" s="200">
        <v>43</v>
      </c>
      <c r="C55" s="202" t="s">
        <v>92</v>
      </c>
      <c r="D55" s="271"/>
      <c r="E55" s="271"/>
      <c r="F55" s="271"/>
      <c r="G55" s="271"/>
      <c r="H55" s="271"/>
      <c r="I55" s="271"/>
      <c r="J55" s="1"/>
      <c r="K55" s="1"/>
    </row>
    <row r="56" spans="1:11" x14ac:dyDescent="0.2">
      <c r="A56" s="118">
        <v>21</v>
      </c>
      <c r="B56" s="118">
        <v>44</v>
      </c>
      <c r="C56" s="127" t="s">
        <v>47</v>
      </c>
      <c r="D56" s="271"/>
      <c r="E56" s="271"/>
      <c r="F56" s="271"/>
      <c r="G56" s="271"/>
      <c r="H56" s="271"/>
      <c r="I56" s="271"/>
      <c r="J56" s="1"/>
      <c r="K56" s="1"/>
    </row>
    <row r="57" spans="1:11" x14ac:dyDescent="0.2">
      <c r="A57" s="118">
        <v>22</v>
      </c>
      <c r="B57" s="118">
        <v>45</v>
      </c>
      <c r="C57" s="127" t="s">
        <v>93</v>
      </c>
      <c r="D57" s="271"/>
      <c r="E57" s="271"/>
      <c r="F57" s="271"/>
      <c r="G57" s="271"/>
      <c r="H57" s="271"/>
      <c r="I57" s="271"/>
      <c r="J57" s="1"/>
      <c r="K57" s="1"/>
    </row>
    <row r="58" spans="1:11" x14ac:dyDescent="0.2">
      <c r="A58" s="134"/>
      <c r="B58" s="125">
        <v>4540101</v>
      </c>
      <c r="C58" s="126" t="s">
        <v>48</v>
      </c>
      <c r="D58" s="272"/>
      <c r="E58" s="272"/>
      <c r="F58" s="272"/>
      <c r="G58" s="272"/>
      <c r="H58" s="272"/>
      <c r="I58" s="272"/>
      <c r="J58" s="1"/>
      <c r="K58" s="1"/>
    </row>
    <row r="59" spans="1:11" x14ac:dyDescent="0.2">
      <c r="A59" s="118">
        <v>23</v>
      </c>
      <c r="B59" s="118">
        <v>49</v>
      </c>
      <c r="C59" s="127" t="s">
        <v>49</v>
      </c>
      <c r="D59" s="271"/>
      <c r="E59" s="271"/>
      <c r="F59" s="271"/>
      <c r="G59" s="271"/>
      <c r="H59" s="271"/>
      <c r="I59" s="271"/>
      <c r="J59" s="1"/>
      <c r="K59" s="1"/>
    </row>
    <row r="60" spans="1:11" x14ac:dyDescent="0.2">
      <c r="A60" s="118">
        <v>24</v>
      </c>
      <c r="B60" s="118">
        <v>53</v>
      </c>
      <c r="C60" s="127" t="s">
        <v>50</v>
      </c>
      <c r="D60" s="271"/>
      <c r="E60" s="271"/>
      <c r="F60" s="271"/>
      <c r="G60" s="271"/>
      <c r="H60" s="271"/>
      <c r="I60" s="271"/>
      <c r="J60" s="1"/>
      <c r="K60" s="1"/>
    </row>
    <row r="61" spans="1:11" x14ac:dyDescent="0.2">
      <c r="A61" s="118">
        <v>25</v>
      </c>
      <c r="B61" s="118">
        <v>54</v>
      </c>
      <c r="C61" s="127" t="s">
        <v>47</v>
      </c>
      <c r="D61" s="271"/>
      <c r="E61" s="271"/>
      <c r="F61" s="271"/>
      <c r="G61" s="271"/>
      <c r="H61" s="271"/>
      <c r="I61" s="271"/>
      <c r="J61" s="1"/>
      <c r="K61" s="1"/>
    </row>
    <row r="62" spans="1:11" x14ac:dyDescent="0.2">
      <c r="A62" s="118">
        <v>26</v>
      </c>
      <c r="B62" s="118">
        <v>59</v>
      </c>
      <c r="C62" s="127" t="s">
        <v>51</v>
      </c>
      <c r="D62" s="230"/>
      <c r="E62" s="230"/>
      <c r="F62" s="230"/>
      <c r="G62" s="230"/>
      <c r="H62" s="230"/>
      <c r="I62" s="230"/>
      <c r="J62" s="1"/>
      <c r="K62" s="1"/>
    </row>
    <row r="63" spans="1:11" x14ac:dyDescent="0.2">
      <c r="A63" s="134"/>
      <c r="B63" s="203">
        <v>593</v>
      </c>
      <c r="C63" s="204" t="s">
        <v>52</v>
      </c>
      <c r="D63" s="231"/>
      <c r="E63" s="231"/>
      <c r="F63" s="231"/>
      <c r="G63" s="231"/>
      <c r="H63" s="231"/>
      <c r="I63" s="231"/>
      <c r="J63" s="1"/>
      <c r="K63" s="1"/>
    </row>
    <row r="64" spans="1:11" x14ac:dyDescent="0.2">
      <c r="A64" s="143" t="s">
        <v>53</v>
      </c>
      <c r="B64" s="92" t="s">
        <v>83</v>
      </c>
      <c r="C64" s="171"/>
      <c r="D64" s="229">
        <f>D65+D66+D67+D69+D70+D71+D72</f>
        <v>0</v>
      </c>
      <c r="E64" s="229">
        <f t="shared" ref="E64:I64" si="8">E65+E66+E67+E69+E70+E71+E72</f>
        <v>0</v>
      </c>
      <c r="F64" s="229">
        <f t="shared" si="8"/>
        <v>0</v>
      </c>
      <c r="G64" s="229">
        <f t="shared" si="8"/>
        <v>0</v>
      </c>
      <c r="H64" s="229">
        <f t="shared" si="8"/>
        <v>0</v>
      </c>
      <c r="I64" s="229">
        <f t="shared" si="8"/>
        <v>0</v>
      </c>
      <c r="J64" s="1"/>
      <c r="K64" s="1"/>
    </row>
    <row r="65" spans="1:11" x14ac:dyDescent="0.2">
      <c r="A65" s="2">
        <v>27</v>
      </c>
      <c r="B65" s="200">
        <v>43</v>
      </c>
      <c r="C65" s="202" t="s">
        <v>92</v>
      </c>
      <c r="D65" s="271"/>
      <c r="E65" s="271"/>
      <c r="F65" s="271"/>
      <c r="G65" s="271"/>
      <c r="H65" s="271"/>
      <c r="I65" s="271"/>
      <c r="J65" s="1"/>
      <c r="K65" s="1"/>
    </row>
    <row r="66" spans="1:11" x14ac:dyDescent="0.2">
      <c r="A66" s="2">
        <v>28</v>
      </c>
      <c r="B66" s="118">
        <v>44</v>
      </c>
      <c r="C66" s="127" t="s">
        <v>47</v>
      </c>
      <c r="D66" s="271"/>
      <c r="E66" s="271"/>
      <c r="F66" s="271"/>
      <c r="G66" s="271"/>
      <c r="H66" s="271"/>
      <c r="I66" s="271"/>
      <c r="J66" s="1"/>
      <c r="K66" s="1"/>
    </row>
    <row r="67" spans="1:11" x14ac:dyDescent="0.2">
      <c r="A67" s="2">
        <v>29</v>
      </c>
      <c r="B67" s="118">
        <v>45</v>
      </c>
      <c r="C67" s="127" t="s">
        <v>93</v>
      </c>
      <c r="D67" s="271"/>
      <c r="E67" s="271"/>
      <c r="F67" s="271"/>
      <c r="G67" s="271"/>
      <c r="H67" s="271"/>
      <c r="I67" s="271"/>
      <c r="J67" s="1"/>
      <c r="K67" s="1"/>
    </row>
    <row r="68" spans="1:11" x14ac:dyDescent="0.2">
      <c r="A68" s="3"/>
      <c r="B68" s="125">
        <v>4540101</v>
      </c>
      <c r="C68" s="126" t="s">
        <v>48</v>
      </c>
      <c r="D68" s="272"/>
      <c r="E68" s="272"/>
      <c r="F68" s="272"/>
      <c r="G68" s="272"/>
      <c r="H68" s="272"/>
      <c r="I68" s="272"/>
      <c r="J68" s="1"/>
      <c r="K68" s="1"/>
    </row>
    <row r="69" spans="1:11" x14ac:dyDescent="0.2">
      <c r="A69" s="2">
        <v>30</v>
      </c>
      <c r="B69" s="118">
        <v>49</v>
      </c>
      <c r="C69" s="127" t="s">
        <v>49</v>
      </c>
      <c r="D69" s="271"/>
      <c r="E69" s="271"/>
      <c r="F69" s="271"/>
      <c r="G69" s="271"/>
      <c r="H69" s="271"/>
      <c r="I69" s="271"/>
      <c r="J69" s="1"/>
      <c r="K69" s="1"/>
    </row>
    <row r="70" spans="1:11" x14ac:dyDescent="0.2">
      <c r="A70" s="2">
        <v>31</v>
      </c>
      <c r="B70" s="118">
        <v>53</v>
      </c>
      <c r="C70" s="127" t="s">
        <v>50</v>
      </c>
      <c r="D70" s="271"/>
      <c r="E70" s="271"/>
      <c r="F70" s="271"/>
      <c r="G70" s="271"/>
      <c r="H70" s="271"/>
      <c r="I70" s="271"/>
      <c r="J70" s="1"/>
      <c r="K70" s="1"/>
    </row>
    <row r="71" spans="1:11" x14ac:dyDescent="0.2">
      <c r="A71" s="2">
        <v>32</v>
      </c>
      <c r="B71" s="118">
        <v>54</v>
      </c>
      <c r="C71" s="127" t="s">
        <v>47</v>
      </c>
      <c r="D71" s="271"/>
      <c r="E71" s="271"/>
      <c r="F71" s="271"/>
      <c r="G71" s="271"/>
      <c r="H71" s="271"/>
      <c r="I71" s="271"/>
      <c r="J71" s="1"/>
      <c r="K71" s="1"/>
    </row>
    <row r="72" spans="1:11" x14ac:dyDescent="0.2">
      <c r="A72" s="2">
        <v>33</v>
      </c>
      <c r="B72" s="118">
        <v>59</v>
      </c>
      <c r="C72" s="127" t="s">
        <v>51</v>
      </c>
      <c r="D72" s="230"/>
      <c r="E72" s="230"/>
      <c r="F72" s="230"/>
      <c r="G72" s="230"/>
      <c r="H72" s="230"/>
      <c r="I72" s="230"/>
      <c r="J72" s="1"/>
      <c r="K72" s="1"/>
    </row>
    <row r="73" spans="1:11" x14ac:dyDescent="0.2">
      <c r="A73" s="3"/>
      <c r="B73" s="125">
        <v>593</v>
      </c>
      <c r="C73" s="126" t="s">
        <v>52</v>
      </c>
      <c r="D73" s="231"/>
      <c r="E73" s="231"/>
      <c r="F73" s="231"/>
      <c r="G73" s="231"/>
      <c r="H73" s="231"/>
      <c r="I73" s="231"/>
      <c r="J73" s="1"/>
      <c r="K73" s="1"/>
    </row>
    <row r="74" spans="1:11" x14ac:dyDescent="0.2">
      <c r="A74" s="74" t="s">
        <v>54</v>
      </c>
      <c r="B74" s="84" t="s">
        <v>55</v>
      </c>
      <c r="C74" s="85"/>
      <c r="D74" s="232">
        <f t="shared" ref="D74:I74" si="9">+D5+D54</f>
        <v>0</v>
      </c>
      <c r="E74" s="232">
        <f t="shared" si="9"/>
        <v>0</v>
      </c>
      <c r="F74" s="232">
        <f t="shared" si="9"/>
        <v>0</v>
      </c>
      <c r="G74" s="232">
        <f t="shared" si="9"/>
        <v>0</v>
      </c>
      <c r="H74" s="232">
        <f t="shared" si="9"/>
        <v>0</v>
      </c>
      <c r="I74" s="232">
        <f t="shared" si="9"/>
        <v>0</v>
      </c>
      <c r="J74" s="1"/>
      <c r="K74" s="1" t="s">
        <v>708</v>
      </c>
    </row>
    <row r="75" spans="1:11" x14ac:dyDescent="0.2">
      <c r="A75" s="74" t="s">
        <v>56</v>
      </c>
      <c r="B75" s="84" t="s">
        <v>84</v>
      </c>
      <c r="C75" s="85"/>
      <c r="D75" s="232">
        <f t="shared" ref="D75:I75" si="10">D23+D64</f>
        <v>0</v>
      </c>
      <c r="E75" s="232">
        <f t="shared" si="10"/>
        <v>0</v>
      </c>
      <c r="F75" s="232">
        <f t="shared" si="10"/>
        <v>0</v>
      </c>
      <c r="G75" s="232">
        <f t="shared" si="10"/>
        <v>0</v>
      </c>
      <c r="H75" s="232">
        <f t="shared" si="10"/>
        <v>0</v>
      </c>
      <c r="I75" s="232">
        <f t="shared" si="10"/>
        <v>0</v>
      </c>
      <c r="J75" s="1"/>
      <c r="K75" s="1" t="s">
        <v>708</v>
      </c>
    </row>
    <row r="76" spans="1:11" x14ac:dyDescent="0.2">
      <c r="A76" s="74" t="s">
        <v>57</v>
      </c>
      <c r="B76" s="84" t="s">
        <v>58</v>
      </c>
      <c r="C76" s="85"/>
      <c r="D76" s="232">
        <f>D74-D75</f>
        <v>0</v>
      </c>
      <c r="E76" s="232">
        <f t="shared" ref="E76:I76" si="11">E74-E75</f>
        <v>0</v>
      </c>
      <c r="F76" s="232">
        <f t="shared" si="11"/>
        <v>0</v>
      </c>
      <c r="G76" s="232">
        <f t="shared" si="11"/>
        <v>0</v>
      </c>
      <c r="H76" s="232">
        <f t="shared" si="11"/>
        <v>0</v>
      </c>
      <c r="I76" s="232">
        <f t="shared" si="11"/>
        <v>0</v>
      </c>
      <c r="J76" s="1"/>
      <c r="K76" s="1" t="s">
        <v>708</v>
      </c>
    </row>
    <row r="77" spans="1:11" x14ac:dyDescent="0.2">
      <c r="A77" s="5"/>
      <c r="B77" s="1"/>
      <c r="C77" s="16"/>
      <c r="D77" s="233"/>
      <c r="E77" s="233"/>
      <c r="F77" s="233"/>
      <c r="G77" s="233"/>
      <c r="H77" s="233"/>
      <c r="I77" s="233"/>
    </row>
    <row r="78" spans="1:11" x14ac:dyDescent="0.2">
      <c r="A78" s="5"/>
      <c r="B78" s="198" t="s">
        <v>694</v>
      </c>
      <c r="C78" s="198"/>
      <c r="D78" s="251"/>
      <c r="E78" s="233"/>
      <c r="F78" s="234"/>
      <c r="G78" s="234"/>
      <c r="H78" s="234"/>
      <c r="I78" s="252"/>
    </row>
    <row r="79" spans="1:11" x14ac:dyDescent="0.2">
      <c r="A79" s="5"/>
      <c r="B79" s="196"/>
      <c r="C79" s="196"/>
      <c r="D79" s="251"/>
      <c r="E79" s="235"/>
      <c r="F79" s="234"/>
      <c r="G79" s="234"/>
      <c r="H79" s="234"/>
      <c r="I79" s="252"/>
    </row>
    <row r="80" spans="1:11" x14ac:dyDescent="0.2">
      <c r="A80" s="5"/>
      <c r="B80" s="196"/>
      <c r="C80" s="253"/>
      <c r="D80" s="254">
        <f t="shared" ref="D80:I80" si="12">D3</f>
        <v>2024</v>
      </c>
      <c r="E80" s="255">
        <f t="shared" si="12"/>
        <v>2025</v>
      </c>
      <c r="F80" s="255">
        <f t="shared" si="12"/>
        <v>2026</v>
      </c>
      <c r="G80" s="255">
        <f t="shared" si="12"/>
        <v>2027</v>
      </c>
      <c r="H80" s="255">
        <f t="shared" si="12"/>
        <v>2028</v>
      </c>
      <c r="I80" s="255">
        <f t="shared" si="12"/>
        <v>2029</v>
      </c>
    </row>
    <row r="81" spans="1:9" ht="33.75" x14ac:dyDescent="0.2">
      <c r="A81" s="5"/>
      <c r="B81" s="196"/>
      <c r="C81" s="256" t="s">
        <v>695</v>
      </c>
      <c r="D81" s="257" t="s">
        <v>3</v>
      </c>
      <c r="E81" s="258" t="s">
        <v>4</v>
      </c>
      <c r="F81" s="258" t="s">
        <v>5</v>
      </c>
      <c r="G81" s="258" t="s">
        <v>5</v>
      </c>
      <c r="H81" s="258" t="s">
        <v>5</v>
      </c>
      <c r="I81" s="258" t="s">
        <v>5</v>
      </c>
    </row>
    <row r="82" spans="1:9" x14ac:dyDescent="0.2">
      <c r="A82" s="5"/>
      <c r="B82" s="205"/>
      <c r="C82" s="259" t="s">
        <v>699</v>
      </c>
      <c r="D82" s="260"/>
      <c r="E82" s="261">
        <f>D83</f>
        <v>0</v>
      </c>
      <c r="F82" s="261">
        <f t="shared" ref="F82:I82" si="13">E83</f>
        <v>0</v>
      </c>
      <c r="G82" s="261">
        <f t="shared" si="13"/>
        <v>0</v>
      </c>
      <c r="H82" s="261">
        <f t="shared" si="13"/>
        <v>0</v>
      </c>
      <c r="I82" s="261">
        <f t="shared" si="13"/>
        <v>0</v>
      </c>
    </row>
    <row r="83" spans="1:9" x14ac:dyDescent="0.2">
      <c r="A83" s="5"/>
      <c r="B83" s="205"/>
      <c r="C83" s="262" t="s">
        <v>700</v>
      </c>
      <c r="D83" s="260"/>
      <c r="E83" s="260"/>
      <c r="F83" s="263"/>
      <c r="G83" s="263"/>
      <c r="H83" s="263">
        <v>0</v>
      </c>
      <c r="I83" s="263">
        <v>0</v>
      </c>
    </row>
    <row r="84" spans="1:9" ht="13.5" thickBot="1" x14ac:dyDescent="0.25">
      <c r="A84" s="5"/>
      <c r="B84" s="205"/>
      <c r="C84" s="264" t="s">
        <v>712</v>
      </c>
      <c r="D84" s="265">
        <f>D82-D83</f>
        <v>0</v>
      </c>
      <c r="E84" s="265">
        <f t="shared" ref="E84" si="14">E82-E83</f>
        <v>0</v>
      </c>
      <c r="F84" s="265">
        <f>F82-F83</f>
        <v>0</v>
      </c>
      <c r="G84" s="265">
        <f t="shared" ref="G84:I84" si="15">G82-G83</f>
        <v>0</v>
      </c>
      <c r="H84" s="265">
        <f t="shared" si="15"/>
        <v>0</v>
      </c>
      <c r="I84" s="265">
        <f t="shared" si="15"/>
        <v>0</v>
      </c>
    </row>
    <row r="85" spans="1:9" ht="13.5" thickTop="1" x14ac:dyDescent="0.2">
      <c r="A85" s="5"/>
      <c r="B85" s="1"/>
      <c r="C85" s="206" t="s">
        <v>697</v>
      </c>
      <c r="D85" s="233"/>
      <c r="E85" s="233"/>
      <c r="F85" s="233"/>
      <c r="G85" s="233"/>
      <c r="H85" s="233"/>
      <c r="I85" s="233"/>
    </row>
    <row r="86" spans="1:9" x14ac:dyDescent="0.2">
      <c r="A86" s="5"/>
      <c r="B86" s="1"/>
      <c r="C86" s="206"/>
      <c r="D86" s="233"/>
      <c r="E86" s="233"/>
      <c r="F86" s="233"/>
      <c r="G86" s="233"/>
      <c r="H86" s="233"/>
      <c r="I86" s="233"/>
    </row>
    <row r="87" spans="1:9" ht="15" x14ac:dyDescent="0.2">
      <c r="A87" s="5"/>
      <c r="B87" s="87" t="s">
        <v>85</v>
      </c>
      <c r="C87" s="87"/>
      <c r="D87" s="233"/>
      <c r="E87" s="233"/>
      <c r="F87" s="233"/>
      <c r="G87" s="233"/>
      <c r="H87" s="233"/>
      <c r="I87" s="233"/>
    </row>
    <row r="88" spans="1:9" x14ac:dyDescent="0.2">
      <c r="A88" s="5"/>
      <c r="B88" s="15" t="s">
        <v>60</v>
      </c>
      <c r="C88" s="16"/>
      <c r="D88" s="236"/>
      <c r="E88" s="235"/>
      <c r="F88" s="235"/>
      <c r="G88" s="235"/>
      <c r="H88" s="235"/>
      <c r="I88" s="235"/>
    </row>
    <row r="89" spans="1:9" ht="15" x14ac:dyDescent="0.25">
      <c r="A89" s="5"/>
      <c r="B89" s="1"/>
      <c r="C89" s="88"/>
      <c r="D89" s="237"/>
      <c r="E89" s="237"/>
      <c r="F89" s="237"/>
      <c r="G89" s="237"/>
      <c r="H89" s="237"/>
      <c r="I89" s="237"/>
    </row>
    <row r="90" spans="1:9" x14ac:dyDescent="0.2">
      <c r="A90" s="5"/>
      <c r="B90" s="1"/>
      <c r="C90" s="157" t="s">
        <v>59</v>
      </c>
      <c r="D90" s="238">
        <f t="shared" ref="D90:I90" si="16">D3</f>
        <v>2024</v>
      </c>
      <c r="E90" s="238">
        <f t="shared" si="16"/>
        <v>2025</v>
      </c>
      <c r="F90" s="238">
        <f t="shared" si="16"/>
        <v>2026</v>
      </c>
      <c r="G90" s="238">
        <f t="shared" si="16"/>
        <v>2027</v>
      </c>
      <c r="H90" s="238">
        <f t="shared" si="16"/>
        <v>2028</v>
      </c>
      <c r="I90" s="238">
        <f t="shared" si="16"/>
        <v>2029</v>
      </c>
    </row>
    <row r="91" spans="1:9" ht="33.75" x14ac:dyDescent="0.25">
      <c r="A91" s="5"/>
      <c r="B91" s="18"/>
      <c r="C91" s="158"/>
      <c r="D91" s="257" t="s">
        <v>3</v>
      </c>
      <c r="E91" s="258" t="s">
        <v>4</v>
      </c>
      <c r="F91" s="258" t="s">
        <v>5</v>
      </c>
      <c r="G91" s="258" t="s">
        <v>5</v>
      </c>
      <c r="H91" s="258" t="s">
        <v>5</v>
      </c>
      <c r="I91" s="258" t="s">
        <v>5</v>
      </c>
    </row>
    <row r="92" spans="1:9" ht="13.5" thickBot="1" x14ac:dyDescent="0.25">
      <c r="A92" s="5"/>
      <c r="B92" s="174" t="s">
        <v>61</v>
      </c>
      <c r="C92" s="92" t="s">
        <v>62</v>
      </c>
      <c r="D92" s="239">
        <f>D93+D94+D97+D98</f>
        <v>0</v>
      </c>
      <c r="E92" s="239">
        <f t="shared" ref="E92:I92" si="17">E93+E94+E97+E98</f>
        <v>0</v>
      </c>
      <c r="F92" s="239">
        <f t="shared" si="17"/>
        <v>0</v>
      </c>
      <c r="G92" s="239">
        <f t="shared" si="17"/>
        <v>0</v>
      </c>
      <c r="H92" s="239">
        <f t="shared" si="17"/>
        <v>0</v>
      </c>
      <c r="I92" s="239">
        <f t="shared" si="17"/>
        <v>0</v>
      </c>
    </row>
    <row r="93" spans="1:9" x14ac:dyDescent="0.2">
      <c r="A93" s="5"/>
      <c r="B93" s="207">
        <v>11</v>
      </c>
      <c r="C93" s="70" t="s">
        <v>63</v>
      </c>
      <c r="D93" s="240">
        <f t="shared" ref="D93:I93" si="18">D6</f>
        <v>0</v>
      </c>
      <c r="E93" s="240">
        <f t="shared" si="18"/>
        <v>0</v>
      </c>
      <c r="F93" s="240">
        <f t="shared" si="18"/>
        <v>0</v>
      </c>
      <c r="G93" s="240">
        <f t="shared" si="18"/>
        <v>0</v>
      </c>
      <c r="H93" s="240">
        <f t="shared" si="18"/>
        <v>0</v>
      </c>
      <c r="I93" s="240">
        <f t="shared" si="18"/>
        <v>0</v>
      </c>
    </row>
    <row r="94" spans="1:9" x14ac:dyDescent="0.2">
      <c r="A94" s="5"/>
      <c r="B94" s="208"/>
      <c r="C94" s="89" t="s">
        <v>64</v>
      </c>
      <c r="D94" s="241">
        <f>D95+D96</f>
        <v>0</v>
      </c>
      <c r="E94" s="241">
        <f t="shared" ref="E94:I94" si="19">E95+E96</f>
        <v>0</v>
      </c>
      <c r="F94" s="241">
        <f t="shared" si="19"/>
        <v>0</v>
      </c>
      <c r="G94" s="241">
        <f t="shared" si="19"/>
        <v>0</v>
      </c>
      <c r="H94" s="241">
        <f t="shared" si="19"/>
        <v>0</v>
      </c>
      <c r="I94" s="241">
        <f t="shared" si="19"/>
        <v>0</v>
      </c>
    </row>
    <row r="95" spans="1:9" x14ac:dyDescent="0.2">
      <c r="A95" s="5"/>
      <c r="B95" s="209" t="s">
        <v>66</v>
      </c>
      <c r="C95" s="89" t="s">
        <v>690</v>
      </c>
      <c r="D95" s="241"/>
      <c r="E95" s="241"/>
      <c r="F95" s="241"/>
      <c r="G95" s="241"/>
      <c r="H95" s="241"/>
      <c r="I95" s="241"/>
    </row>
    <row r="96" spans="1:9" x14ac:dyDescent="0.2">
      <c r="A96" s="5"/>
      <c r="B96" s="209" t="s">
        <v>66</v>
      </c>
      <c r="C96" s="89" t="s">
        <v>691</v>
      </c>
      <c r="D96" s="242">
        <f>D11+D12</f>
        <v>0</v>
      </c>
      <c r="E96" s="242">
        <f t="shared" ref="E96:I96" si="20">E11+E12</f>
        <v>0</v>
      </c>
      <c r="F96" s="242">
        <f t="shared" si="20"/>
        <v>0</v>
      </c>
      <c r="G96" s="242">
        <f t="shared" si="20"/>
        <v>0</v>
      </c>
      <c r="H96" s="242">
        <f t="shared" si="20"/>
        <v>0</v>
      </c>
      <c r="I96" s="242">
        <f t="shared" si="20"/>
        <v>0</v>
      </c>
    </row>
    <row r="97" spans="1:10" x14ac:dyDescent="0.2">
      <c r="A97" s="5"/>
      <c r="B97" s="209">
        <v>151</v>
      </c>
      <c r="C97" s="89" t="s">
        <v>16</v>
      </c>
      <c r="D97" s="241">
        <f>+D18+D19</f>
        <v>0</v>
      </c>
      <c r="E97" s="241">
        <f t="shared" ref="E97:I97" si="21">+E18+E19</f>
        <v>0</v>
      </c>
      <c r="F97" s="241">
        <f t="shared" si="21"/>
        <v>0</v>
      </c>
      <c r="G97" s="241">
        <f t="shared" si="21"/>
        <v>0</v>
      </c>
      <c r="H97" s="241">
        <f t="shared" si="21"/>
        <v>0</v>
      </c>
      <c r="I97" s="241">
        <f t="shared" si="21"/>
        <v>0</v>
      </c>
    </row>
    <row r="98" spans="1:10" x14ac:dyDescent="0.2">
      <c r="A98" s="5"/>
      <c r="B98" s="210" t="s">
        <v>68</v>
      </c>
      <c r="C98" s="89" t="s">
        <v>69</v>
      </c>
      <c r="D98" s="241">
        <f>D9+D10-D11-D12+D16+D17-D18-D19</f>
        <v>0</v>
      </c>
      <c r="E98" s="241">
        <f t="shared" ref="E98:I98" si="22">E9+E10-E11-E12+E16+E17-E18-E19</f>
        <v>0</v>
      </c>
      <c r="F98" s="241">
        <f t="shared" si="22"/>
        <v>0</v>
      </c>
      <c r="G98" s="241">
        <f t="shared" si="22"/>
        <v>0</v>
      </c>
      <c r="H98" s="241">
        <f t="shared" si="22"/>
        <v>0</v>
      </c>
      <c r="I98" s="241">
        <f t="shared" si="22"/>
        <v>0</v>
      </c>
    </row>
    <row r="99" spans="1:10" x14ac:dyDescent="0.2">
      <c r="A99" s="5"/>
      <c r="B99" s="210"/>
      <c r="C99" s="92" t="s">
        <v>70</v>
      </c>
      <c r="D99" s="229">
        <f>D100+D101+D102+D104+D103</f>
        <v>0</v>
      </c>
      <c r="E99" s="229">
        <f t="shared" ref="E99:I99" si="23">E100+E101+E102+E104+E103</f>
        <v>0</v>
      </c>
      <c r="F99" s="229">
        <f t="shared" si="23"/>
        <v>0</v>
      </c>
      <c r="G99" s="229">
        <f t="shared" si="23"/>
        <v>0</v>
      </c>
      <c r="H99" s="229">
        <f t="shared" si="23"/>
        <v>0</v>
      </c>
      <c r="I99" s="229">
        <f t="shared" si="23"/>
        <v>0</v>
      </c>
    </row>
    <row r="100" spans="1:10" x14ac:dyDescent="0.2">
      <c r="A100" s="5"/>
      <c r="B100" s="209">
        <v>21</v>
      </c>
      <c r="C100" s="90" t="s">
        <v>96</v>
      </c>
      <c r="D100" s="241">
        <f t="shared" ref="D100:I100" si="24">D24</f>
        <v>0</v>
      </c>
      <c r="E100" s="241">
        <f t="shared" si="24"/>
        <v>0</v>
      </c>
      <c r="F100" s="241">
        <f t="shared" si="24"/>
        <v>0</v>
      </c>
      <c r="G100" s="241">
        <f t="shared" si="24"/>
        <v>0</v>
      </c>
      <c r="H100" s="241">
        <f t="shared" si="24"/>
        <v>0</v>
      </c>
      <c r="I100" s="241">
        <f t="shared" si="24"/>
        <v>0</v>
      </c>
    </row>
    <row r="101" spans="1:10" x14ac:dyDescent="0.2">
      <c r="A101" s="5"/>
      <c r="B101" s="209">
        <v>26</v>
      </c>
      <c r="C101" s="91" t="s">
        <v>16</v>
      </c>
      <c r="D101" s="241">
        <f t="shared" ref="D101:I101" si="25">D43</f>
        <v>0</v>
      </c>
      <c r="E101" s="241">
        <f t="shared" si="25"/>
        <v>0</v>
      </c>
      <c r="F101" s="241">
        <f t="shared" si="25"/>
        <v>0</v>
      </c>
      <c r="G101" s="241">
        <f t="shared" si="25"/>
        <v>0</v>
      </c>
      <c r="H101" s="241">
        <f t="shared" si="25"/>
        <v>0</v>
      </c>
      <c r="I101" s="241">
        <f t="shared" si="25"/>
        <v>0</v>
      </c>
    </row>
    <row r="102" spans="1:10" x14ac:dyDescent="0.2">
      <c r="A102" s="5"/>
      <c r="B102" s="209">
        <v>23</v>
      </c>
      <c r="C102" s="91" t="s">
        <v>11</v>
      </c>
      <c r="D102" s="241">
        <f t="shared" ref="D102:I102" si="26">D35</f>
        <v>0</v>
      </c>
      <c r="E102" s="241">
        <f t="shared" si="26"/>
        <v>0</v>
      </c>
      <c r="F102" s="241">
        <f t="shared" si="26"/>
        <v>0</v>
      </c>
      <c r="G102" s="241">
        <f t="shared" si="26"/>
        <v>0</v>
      </c>
      <c r="H102" s="241">
        <f t="shared" si="26"/>
        <v>0</v>
      </c>
      <c r="I102" s="241">
        <f t="shared" si="26"/>
        <v>0</v>
      </c>
    </row>
    <row r="103" spans="1:10" x14ac:dyDescent="0.2">
      <c r="A103" s="5"/>
      <c r="B103" s="209" t="s">
        <v>71</v>
      </c>
      <c r="C103" s="91" t="s">
        <v>72</v>
      </c>
      <c r="D103" s="241">
        <f t="shared" ref="D103:I103" si="27">D46-D20</f>
        <v>0</v>
      </c>
      <c r="E103" s="241">
        <f t="shared" si="27"/>
        <v>0</v>
      </c>
      <c r="F103" s="241">
        <f t="shared" si="27"/>
        <v>0</v>
      </c>
      <c r="G103" s="241">
        <f t="shared" si="27"/>
        <v>0</v>
      </c>
      <c r="H103" s="241">
        <f t="shared" si="27"/>
        <v>0</v>
      </c>
      <c r="I103" s="241">
        <f t="shared" si="27"/>
        <v>0</v>
      </c>
    </row>
    <row r="104" spans="1:10" x14ac:dyDescent="0.2">
      <c r="A104" s="5"/>
      <c r="B104" s="209" t="s">
        <v>73</v>
      </c>
      <c r="C104" s="90" t="s">
        <v>74</v>
      </c>
      <c r="D104" s="241">
        <f>D34+D38+D42+D44+D45+D47-D21+D48-D22</f>
        <v>0</v>
      </c>
      <c r="E104" s="241">
        <f t="shared" ref="E104:I104" si="28">E34+E38+E42+E44+E45+E47-E21+E48-E22</f>
        <v>0</v>
      </c>
      <c r="F104" s="241">
        <f t="shared" si="28"/>
        <v>0</v>
      </c>
      <c r="G104" s="241">
        <f t="shared" si="28"/>
        <v>0</v>
      </c>
      <c r="H104" s="241">
        <f t="shared" si="28"/>
        <v>0</v>
      </c>
      <c r="I104" s="241">
        <f t="shared" si="28"/>
        <v>0</v>
      </c>
    </row>
    <row r="105" spans="1:10" x14ac:dyDescent="0.2">
      <c r="A105" s="5"/>
      <c r="B105" s="210"/>
      <c r="C105" s="92" t="s">
        <v>75</v>
      </c>
      <c r="D105" s="229">
        <f>D92-D99</f>
        <v>0</v>
      </c>
      <c r="E105" s="229">
        <f t="shared" ref="E105:I105" si="29">E92-E99</f>
        <v>0</v>
      </c>
      <c r="F105" s="229">
        <f t="shared" si="29"/>
        <v>0</v>
      </c>
      <c r="G105" s="229">
        <f t="shared" si="29"/>
        <v>0</v>
      </c>
      <c r="H105" s="229">
        <f t="shared" si="29"/>
        <v>0</v>
      </c>
      <c r="I105" s="229">
        <f t="shared" si="29"/>
        <v>0</v>
      </c>
    </row>
    <row r="106" spans="1:10" x14ac:dyDescent="0.2">
      <c r="A106" s="5"/>
      <c r="B106" s="210"/>
      <c r="C106" s="92" t="s">
        <v>94</v>
      </c>
      <c r="D106" s="229">
        <f>D50</f>
        <v>0</v>
      </c>
      <c r="E106" s="229">
        <f>E50</f>
        <v>0</v>
      </c>
      <c r="F106" s="229">
        <f>F50</f>
        <v>0</v>
      </c>
      <c r="G106" s="243"/>
      <c r="H106" s="243"/>
      <c r="I106" s="243"/>
    </row>
    <row r="107" spans="1:10" x14ac:dyDescent="0.2">
      <c r="A107" s="5"/>
      <c r="B107" s="209">
        <v>13901</v>
      </c>
      <c r="C107" s="92" t="s">
        <v>76</v>
      </c>
      <c r="D107" s="229">
        <f>D51</f>
        <v>0</v>
      </c>
      <c r="E107" s="229">
        <f>E51</f>
        <v>0</v>
      </c>
      <c r="F107" s="243"/>
      <c r="G107" s="243"/>
      <c r="H107" s="243"/>
      <c r="I107" s="243"/>
    </row>
    <row r="108" spans="1:10" ht="13.5" thickBot="1" x14ac:dyDescent="0.25">
      <c r="A108" s="5"/>
      <c r="B108" s="210"/>
      <c r="C108" s="93" t="s">
        <v>77</v>
      </c>
      <c r="D108" s="244">
        <f>D105+D106+D107</f>
        <v>0</v>
      </c>
      <c r="E108" s="244">
        <f t="shared" ref="E108:I108" si="30">E105+E106+E107</f>
        <v>0</v>
      </c>
      <c r="F108" s="244">
        <f t="shared" si="30"/>
        <v>0</v>
      </c>
      <c r="G108" s="244">
        <f t="shared" si="30"/>
        <v>0</v>
      </c>
      <c r="H108" s="244">
        <f t="shared" si="30"/>
        <v>0</v>
      </c>
      <c r="I108" s="244">
        <f t="shared" si="30"/>
        <v>0</v>
      </c>
    </row>
    <row r="109" spans="1:10" x14ac:dyDescent="0.2">
      <c r="A109" s="5"/>
      <c r="B109" s="19"/>
      <c r="C109" s="20"/>
      <c r="D109" s="245"/>
      <c r="E109" s="245"/>
      <c r="F109" s="245"/>
      <c r="G109" s="245"/>
      <c r="H109" s="245"/>
      <c r="I109" s="245"/>
    </row>
    <row r="110" spans="1:10" s="47" customFormat="1" x14ac:dyDescent="0.25">
      <c r="A110" s="43"/>
      <c r="B110" s="43"/>
      <c r="C110" s="43"/>
      <c r="D110" s="44"/>
      <c r="E110" s="45"/>
      <c r="F110" s="45"/>
      <c r="G110" s="45"/>
      <c r="H110" s="45"/>
      <c r="I110" s="44"/>
      <c r="J110" s="44"/>
    </row>
    <row r="111" spans="1:10" s="47" customFormat="1" x14ac:dyDescent="0.25">
      <c r="A111" s="43"/>
      <c r="B111" s="43"/>
      <c r="C111" s="46"/>
      <c r="D111" s="44"/>
      <c r="E111" s="45"/>
      <c r="F111" s="45"/>
      <c r="G111" s="45"/>
      <c r="H111" s="45"/>
      <c r="I111" s="44"/>
      <c r="J111" s="44"/>
    </row>
    <row r="112" spans="1:10" s="47" customFormat="1" x14ac:dyDescent="0.25">
      <c r="D112" s="45"/>
      <c r="E112" s="48"/>
      <c r="F112" s="48"/>
      <c r="G112" s="48"/>
      <c r="H112" s="48"/>
      <c r="I112" s="45"/>
      <c r="J112" s="45"/>
    </row>
    <row r="113" spans="4:10" s="47" customFormat="1" x14ac:dyDescent="0.2">
      <c r="D113" s="45"/>
      <c r="E113" s="52"/>
      <c r="F113" s="52"/>
      <c r="G113" s="49"/>
      <c r="H113" s="49"/>
      <c r="I113" s="45"/>
      <c r="J113" s="45"/>
    </row>
  </sheetData>
  <sheetProtection algorithmName="SHA-512" hashValue="ymRBOF4Nr15G+F/tTkYYLgvBZcc1B1NPZ+XUYUQDJFyKwM7ZUqeuLRVLSjN6dV6NjMEDjujA/M1z7J3erS0mvw==" saltValue="1JgxVVqMObuLCmutDOYrqw==" spinCount="100000" sheet="1" objects="1" scenarios="1"/>
  <printOptions horizontalCentered="1"/>
  <pageMargins left="0.11811023622047245" right="0.11811023622047245" top="0.11811023622047245" bottom="0.11811023622047245" header="0.11811023622047245" footer="0.11811023622047245"/>
  <pageSetup paperSize="9" scale="74" orientation="landscape" r:id="rId1"/>
  <headerFooter>
    <oddFooter>Σελίδα &amp;P από &amp;N</oddFooter>
  </headerFooter>
  <rowBreaks count="2" manualBreakCount="2">
    <brk id="52" max="16383" man="1"/>
    <brk id="86" max="16383" man="1"/>
  </rowBreaks>
  <customProperties>
    <customPr name="EpmWorksheetKeyString_GUID" r:id="rId2"/>
  </customProperties>
  <ignoredErrors>
    <ignoredError sqref="D92 E92:I92"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DD8B7-C56B-4E19-80FD-6777EE74404A}">
  <sheetPr>
    <tabColor theme="4" tint="0.39997558519241921"/>
  </sheetPr>
  <dimension ref="A1:K108"/>
  <sheetViews>
    <sheetView showGridLines="0" view="pageBreakPreview" zoomScaleNormal="90" zoomScaleSheetLayoutView="100" workbookViewId="0">
      <pane ySplit="4" topLeftCell="A5" activePane="bottomLeft" state="frozen"/>
      <selection activeCell="D22" sqref="D22"/>
      <selection pane="bottomLeft" activeCell="A2" sqref="A2"/>
    </sheetView>
  </sheetViews>
  <sheetFormatPr defaultColWidth="9.140625" defaultRowHeight="12.75" x14ac:dyDescent="0.2"/>
  <cols>
    <col min="1" max="1" width="3.7109375" style="5" bestFit="1" customWidth="1"/>
    <col min="2" max="2" width="16.5703125" style="1" customWidth="1"/>
    <col min="3" max="3" width="84.85546875" style="16" customWidth="1"/>
    <col min="4" max="9" width="14.7109375" style="7" customWidth="1"/>
    <col min="10" max="16384" width="9.140625" style="1"/>
  </cols>
  <sheetData>
    <row r="1" spans="1:11" ht="23.25" x14ac:dyDescent="0.35">
      <c r="A1" s="343" t="str">
        <f>'Α0.Στοιχεία Φορέα'!C2</f>
        <v/>
      </c>
    </row>
    <row r="2" spans="1:11" ht="15.75" x14ac:dyDescent="0.2">
      <c r="A2" s="139" t="str">
        <f>'Α0.Στοιχεία Φορέα'!$C$2&amp;" - "&amp;"Πίνακας Α1.2.2: Έσοδα - Δαπάνες ΟΤΑ κατά μείζονα κατηγορία (ΠΔΕ Συγχρηματοδοτούμενο)"</f>
        <v xml:space="preserve"> - Πίνακας Α1.2.2: Έσοδα - Δαπάνες ΟΤΑ κατά μείζονα κατηγορία (ΠΔΕ Συγχρηματοδοτούμενο)</v>
      </c>
      <c r="B2" s="140"/>
      <c r="C2" s="140"/>
      <c r="D2" s="138"/>
      <c r="E2" s="138"/>
      <c r="F2" s="138"/>
      <c r="G2" s="138"/>
      <c r="H2" s="138"/>
      <c r="I2" s="138"/>
    </row>
    <row r="3" spans="1:11" x14ac:dyDescent="0.2">
      <c r="A3" s="159"/>
      <c r="B3" s="164"/>
      <c r="C3" s="159"/>
      <c r="D3" s="212">
        <v>2024</v>
      </c>
      <c r="E3" s="213">
        <v>2025</v>
      </c>
      <c r="F3" s="213">
        <v>2026</v>
      </c>
      <c r="G3" s="213">
        <v>2027</v>
      </c>
      <c r="H3" s="213">
        <v>2028</v>
      </c>
      <c r="I3" s="213">
        <v>2029</v>
      </c>
      <c r="J3" s="40"/>
      <c r="K3" s="40"/>
    </row>
    <row r="4" spans="1:11" ht="33.75" x14ac:dyDescent="0.2">
      <c r="A4" s="165" t="s">
        <v>0</v>
      </c>
      <c r="B4" s="165" t="s">
        <v>1</v>
      </c>
      <c r="C4" s="165" t="s">
        <v>2</v>
      </c>
      <c r="D4" s="116" t="s">
        <v>3</v>
      </c>
      <c r="E4" s="116" t="s">
        <v>4</v>
      </c>
      <c r="F4" s="115" t="s">
        <v>5</v>
      </c>
      <c r="G4" s="115" t="s">
        <v>5</v>
      </c>
      <c r="H4" s="115" t="s">
        <v>5</v>
      </c>
      <c r="I4" s="115" t="s">
        <v>5</v>
      </c>
      <c r="J4" s="40"/>
      <c r="K4" s="40"/>
    </row>
    <row r="5" spans="1:11" x14ac:dyDescent="0.2">
      <c r="A5" s="141" t="s">
        <v>6</v>
      </c>
      <c r="B5" s="71"/>
      <c r="C5" s="72" t="s">
        <v>7</v>
      </c>
      <c r="D5" s="214">
        <f t="shared" ref="D5:I5" si="0">D6+D9+D10+D16+D17+D20+D21+D22</f>
        <v>0</v>
      </c>
      <c r="E5" s="214">
        <f t="shared" si="0"/>
        <v>0</v>
      </c>
      <c r="F5" s="214">
        <f t="shared" si="0"/>
        <v>0</v>
      </c>
      <c r="G5" s="214">
        <f t="shared" si="0"/>
        <v>0</v>
      </c>
      <c r="H5" s="214">
        <f t="shared" si="0"/>
        <v>0</v>
      </c>
      <c r="I5" s="214">
        <f t="shared" si="0"/>
        <v>0</v>
      </c>
      <c r="J5" s="40"/>
    </row>
    <row r="6" spans="1:11" x14ac:dyDescent="0.2">
      <c r="A6" s="118">
        <v>1</v>
      </c>
      <c r="B6" s="118">
        <v>11</v>
      </c>
      <c r="C6" s="127" t="s">
        <v>63</v>
      </c>
      <c r="D6" s="267"/>
      <c r="E6" s="267"/>
      <c r="F6" s="267"/>
      <c r="G6" s="267"/>
      <c r="H6" s="267"/>
      <c r="I6" s="267"/>
      <c r="J6" s="40"/>
    </row>
    <row r="7" spans="1:11" x14ac:dyDescent="0.2">
      <c r="A7" s="134"/>
      <c r="B7" s="122">
        <v>111</v>
      </c>
      <c r="C7" s="123" t="s">
        <v>8</v>
      </c>
      <c r="D7" s="268"/>
      <c r="E7" s="268"/>
      <c r="F7" s="268"/>
      <c r="G7" s="268"/>
      <c r="H7" s="268"/>
      <c r="I7" s="268"/>
      <c r="J7" s="40"/>
    </row>
    <row r="8" spans="1:11" x14ac:dyDescent="0.2">
      <c r="A8" s="134"/>
      <c r="B8" s="122">
        <v>113</v>
      </c>
      <c r="C8" s="123" t="s">
        <v>9</v>
      </c>
      <c r="D8" s="268"/>
      <c r="E8" s="268"/>
      <c r="F8" s="268"/>
      <c r="G8" s="268"/>
      <c r="H8" s="268"/>
      <c r="I8" s="268"/>
      <c r="J8" s="40"/>
    </row>
    <row r="9" spans="1:11" x14ac:dyDescent="0.2">
      <c r="A9" s="118">
        <v>2</v>
      </c>
      <c r="B9" s="118">
        <v>12</v>
      </c>
      <c r="C9" s="127" t="s">
        <v>10</v>
      </c>
      <c r="D9" s="267"/>
      <c r="E9" s="267"/>
      <c r="F9" s="267"/>
      <c r="G9" s="267"/>
      <c r="H9" s="267"/>
      <c r="I9" s="267"/>
      <c r="J9" s="40"/>
    </row>
    <row r="10" spans="1:11" x14ac:dyDescent="0.2">
      <c r="A10" s="118">
        <v>3</v>
      </c>
      <c r="B10" s="118">
        <v>13</v>
      </c>
      <c r="C10" s="127" t="s">
        <v>11</v>
      </c>
      <c r="D10" s="215"/>
      <c r="E10" s="215"/>
      <c r="F10" s="215"/>
      <c r="G10" s="215"/>
      <c r="H10" s="215"/>
      <c r="I10" s="215"/>
      <c r="J10" s="40"/>
      <c r="K10" s="1" t="s">
        <v>702</v>
      </c>
    </row>
    <row r="11" spans="1:11" x14ac:dyDescent="0.2">
      <c r="A11" s="134"/>
      <c r="B11" s="125">
        <v>13101</v>
      </c>
      <c r="C11" s="123" t="s">
        <v>88</v>
      </c>
      <c r="D11" s="346"/>
      <c r="E11" s="346"/>
      <c r="F11" s="346"/>
      <c r="G11" s="346"/>
      <c r="H11" s="346"/>
      <c r="I11" s="346"/>
      <c r="J11" s="40"/>
    </row>
    <row r="12" spans="1:11" x14ac:dyDescent="0.2">
      <c r="A12" s="134"/>
      <c r="B12" s="125">
        <v>13401</v>
      </c>
      <c r="C12" s="126" t="s">
        <v>89</v>
      </c>
      <c r="D12" s="346"/>
      <c r="E12" s="346"/>
      <c r="F12" s="346"/>
      <c r="G12" s="346"/>
      <c r="H12" s="346"/>
      <c r="I12" s="346"/>
      <c r="J12" s="40"/>
    </row>
    <row r="13" spans="1:11" x14ac:dyDescent="0.2">
      <c r="A13" s="134"/>
      <c r="B13" s="125">
        <v>13104</v>
      </c>
      <c r="C13" s="126" t="s">
        <v>12</v>
      </c>
      <c r="D13" s="346"/>
      <c r="E13" s="346"/>
      <c r="F13" s="346"/>
      <c r="G13" s="346"/>
      <c r="H13" s="346"/>
      <c r="I13" s="346"/>
      <c r="J13" s="40"/>
    </row>
    <row r="14" spans="1:11" x14ac:dyDescent="0.2">
      <c r="A14" s="134"/>
      <c r="B14" s="125">
        <v>13404</v>
      </c>
      <c r="C14" s="126" t="s">
        <v>13</v>
      </c>
      <c r="D14" s="346"/>
      <c r="E14" s="346"/>
      <c r="F14" s="346"/>
      <c r="G14" s="346"/>
      <c r="H14" s="346"/>
      <c r="I14" s="346"/>
      <c r="J14" s="40"/>
    </row>
    <row r="15" spans="1:11" x14ac:dyDescent="0.2">
      <c r="A15" s="134"/>
      <c r="B15" s="125">
        <v>13502</v>
      </c>
      <c r="C15" s="126" t="s">
        <v>78</v>
      </c>
      <c r="D15" s="346"/>
      <c r="E15" s="346"/>
      <c r="F15" s="346"/>
      <c r="G15" s="346"/>
      <c r="H15" s="346"/>
      <c r="I15" s="346"/>
      <c r="J15" s="40"/>
    </row>
    <row r="16" spans="1:11" x14ac:dyDescent="0.2">
      <c r="A16" s="118">
        <v>4</v>
      </c>
      <c r="B16" s="118">
        <v>14</v>
      </c>
      <c r="C16" s="127" t="s">
        <v>14</v>
      </c>
      <c r="D16" s="267"/>
      <c r="E16" s="267"/>
      <c r="F16" s="267"/>
      <c r="G16" s="267"/>
      <c r="H16" s="267"/>
      <c r="I16" s="267"/>
      <c r="J16" s="40"/>
    </row>
    <row r="17" spans="1:11" x14ac:dyDescent="0.2">
      <c r="A17" s="118">
        <v>5</v>
      </c>
      <c r="B17" s="118">
        <v>15</v>
      </c>
      <c r="C17" s="127" t="s">
        <v>15</v>
      </c>
      <c r="D17" s="215"/>
      <c r="E17" s="215"/>
      <c r="F17" s="215"/>
      <c r="G17" s="215"/>
      <c r="H17" s="215"/>
      <c r="I17" s="215"/>
      <c r="J17" s="40"/>
    </row>
    <row r="18" spans="1:11" x14ac:dyDescent="0.2">
      <c r="A18" s="134"/>
      <c r="B18" s="125">
        <v>151</v>
      </c>
      <c r="C18" s="126" t="s">
        <v>16</v>
      </c>
      <c r="D18" s="346"/>
      <c r="E18" s="346"/>
      <c r="F18" s="346"/>
      <c r="G18" s="346"/>
      <c r="H18" s="346"/>
      <c r="I18" s="346"/>
      <c r="J18" s="40"/>
    </row>
    <row r="19" spans="1:11" x14ac:dyDescent="0.2">
      <c r="A19" s="134"/>
      <c r="B19" s="125">
        <v>1540101</v>
      </c>
      <c r="C19" s="126" t="s">
        <v>17</v>
      </c>
      <c r="D19" s="346"/>
      <c r="E19" s="346"/>
      <c r="F19" s="346"/>
      <c r="G19" s="346"/>
      <c r="H19" s="346"/>
      <c r="I19" s="346"/>
      <c r="J19" s="40"/>
    </row>
    <row r="20" spans="1:11" x14ac:dyDescent="0.2">
      <c r="A20" s="118">
        <v>6</v>
      </c>
      <c r="B20" s="118">
        <v>31</v>
      </c>
      <c r="C20" s="127" t="s">
        <v>18</v>
      </c>
      <c r="D20" s="267"/>
      <c r="E20" s="267"/>
      <c r="F20" s="267"/>
      <c r="G20" s="267"/>
      <c r="H20" s="267"/>
      <c r="I20" s="267"/>
      <c r="J20" s="40"/>
    </row>
    <row r="21" spans="1:11" x14ac:dyDescent="0.2">
      <c r="A21" s="118">
        <v>7</v>
      </c>
      <c r="B21" s="118">
        <v>32</v>
      </c>
      <c r="C21" s="127" t="s">
        <v>19</v>
      </c>
      <c r="D21" s="267"/>
      <c r="E21" s="267"/>
      <c r="F21" s="267"/>
      <c r="G21" s="267"/>
      <c r="H21" s="267"/>
      <c r="I21" s="267"/>
      <c r="J21" s="40"/>
    </row>
    <row r="22" spans="1:11" x14ac:dyDescent="0.2">
      <c r="A22" s="118">
        <v>8</v>
      </c>
      <c r="B22" s="118">
        <v>33</v>
      </c>
      <c r="C22" s="127" t="s">
        <v>20</v>
      </c>
      <c r="D22" s="267"/>
      <c r="E22" s="267"/>
      <c r="F22" s="267"/>
      <c r="G22" s="267"/>
      <c r="H22" s="267"/>
      <c r="I22" s="267"/>
      <c r="J22" s="40"/>
    </row>
    <row r="23" spans="1:11" x14ac:dyDescent="0.2">
      <c r="A23" s="69" t="s">
        <v>21</v>
      </c>
      <c r="B23" s="71"/>
      <c r="C23" s="72" t="s">
        <v>22</v>
      </c>
      <c r="D23" s="214">
        <f t="shared" ref="D23:I23" si="1">D24+D34+D35+D38+D42+D43+D44+D45+D46+D47+D48</f>
        <v>0</v>
      </c>
      <c r="E23" s="214">
        <f t="shared" si="1"/>
        <v>0</v>
      </c>
      <c r="F23" s="214">
        <f t="shared" si="1"/>
        <v>0</v>
      </c>
      <c r="G23" s="214">
        <f t="shared" si="1"/>
        <v>0</v>
      </c>
      <c r="H23" s="214">
        <f t="shared" si="1"/>
        <v>0</v>
      </c>
      <c r="I23" s="214">
        <f t="shared" si="1"/>
        <v>0</v>
      </c>
      <c r="K23" s="1" t="s">
        <v>708</v>
      </c>
    </row>
    <row r="24" spans="1:11" x14ac:dyDescent="0.2">
      <c r="A24" s="2">
        <v>9</v>
      </c>
      <c r="B24" s="118">
        <v>21</v>
      </c>
      <c r="C24" s="127" t="s">
        <v>23</v>
      </c>
      <c r="D24" s="216"/>
      <c r="E24" s="216"/>
      <c r="F24" s="216"/>
      <c r="G24" s="216"/>
      <c r="H24" s="216"/>
      <c r="I24" s="216"/>
      <c r="K24" s="1" t="s">
        <v>704</v>
      </c>
    </row>
    <row r="25" spans="1:11" x14ac:dyDescent="0.2">
      <c r="A25" s="3"/>
      <c r="B25" s="125" t="s">
        <v>24</v>
      </c>
      <c r="C25" s="126" t="s">
        <v>25</v>
      </c>
      <c r="D25" s="217">
        <f>D26+D27+D28</f>
        <v>0</v>
      </c>
      <c r="E25" s="217">
        <f t="shared" ref="E25:I25" si="2">E26+E27+E28</f>
        <v>0</v>
      </c>
      <c r="F25" s="217">
        <f t="shared" si="2"/>
        <v>0</v>
      </c>
      <c r="G25" s="217">
        <f t="shared" si="2"/>
        <v>0</v>
      </c>
      <c r="H25" s="217">
        <f t="shared" si="2"/>
        <v>0</v>
      </c>
      <c r="I25" s="217">
        <f t="shared" si="2"/>
        <v>0</v>
      </c>
      <c r="K25" s="1" t="s">
        <v>708</v>
      </c>
    </row>
    <row r="26" spans="1:11" x14ac:dyDescent="0.2">
      <c r="A26" s="3"/>
      <c r="B26" s="125">
        <v>21101</v>
      </c>
      <c r="C26" s="126" t="s">
        <v>100</v>
      </c>
      <c r="D26" s="217"/>
      <c r="E26" s="217"/>
      <c r="F26" s="217"/>
      <c r="G26" s="217"/>
      <c r="H26" s="217"/>
      <c r="I26" s="217"/>
    </row>
    <row r="27" spans="1:11" x14ac:dyDescent="0.2">
      <c r="A27" s="3"/>
      <c r="B27" s="125">
        <v>21201</v>
      </c>
      <c r="C27" s="126" t="s">
        <v>101</v>
      </c>
      <c r="D27" s="217"/>
      <c r="E27" s="217"/>
      <c r="F27" s="217"/>
      <c r="G27" s="217"/>
      <c r="H27" s="217"/>
      <c r="I27" s="217"/>
    </row>
    <row r="28" spans="1:11" x14ac:dyDescent="0.2">
      <c r="A28" s="3"/>
      <c r="B28" s="125">
        <v>21301</v>
      </c>
      <c r="C28" s="126" t="s">
        <v>102</v>
      </c>
      <c r="D28" s="217"/>
      <c r="E28" s="217"/>
      <c r="F28" s="217"/>
      <c r="G28" s="217"/>
      <c r="H28" s="217"/>
      <c r="I28" s="217"/>
    </row>
    <row r="29" spans="1:11" x14ac:dyDescent="0.2">
      <c r="A29" s="3"/>
      <c r="B29" s="125" t="s">
        <v>26</v>
      </c>
      <c r="C29" s="126" t="s">
        <v>27</v>
      </c>
      <c r="D29" s="218">
        <f>D30+D31+D32</f>
        <v>0</v>
      </c>
      <c r="E29" s="218">
        <f t="shared" ref="E29:I29" si="3">E30+E31+E32</f>
        <v>0</v>
      </c>
      <c r="F29" s="218">
        <f t="shared" si="3"/>
        <v>0</v>
      </c>
      <c r="G29" s="218">
        <f t="shared" si="3"/>
        <v>0</v>
      </c>
      <c r="H29" s="218">
        <f t="shared" si="3"/>
        <v>0</v>
      </c>
      <c r="I29" s="218">
        <f t="shared" si="3"/>
        <v>0</v>
      </c>
      <c r="K29" s="1" t="s">
        <v>708</v>
      </c>
    </row>
    <row r="30" spans="1:11" x14ac:dyDescent="0.2">
      <c r="A30" s="3"/>
      <c r="B30" s="125">
        <v>21102</v>
      </c>
      <c r="C30" s="126" t="s">
        <v>105</v>
      </c>
      <c r="D30" s="217"/>
      <c r="E30" s="217"/>
      <c r="F30" s="217"/>
      <c r="G30" s="217"/>
      <c r="H30" s="217"/>
      <c r="I30" s="217"/>
    </row>
    <row r="31" spans="1:11" x14ac:dyDescent="0.2">
      <c r="A31" s="3"/>
      <c r="B31" s="125">
        <v>21202</v>
      </c>
      <c r="C31" s="126" t="s">
        <v>104</v>
      </c>
      <c r="D31" s="217"/>
      <c r="E31" s="217"/>
      <c r="F31" s="217"/>
      <c r="G31" s="217"/>
      <c r="H31" s="217"/>
      <c r="I31" s="217"/>
    </row>
    <row r="32" spans="1:11" x14ac:dyDescent="0.2">
      <c r="A32" s="3"/>
      <c r="B32" s="125">
        <v>21302</v>
      </c>
      <c r="C32" s="126" t="s">
        <v>103</v>
      </c>
      <c r="D32" s="217"/>
      <c r="E32" s="217"/>
      <c r="F32" s="217"/>
      <c r="G32" s="217"/>
      <c r="H32" s="217"/>
      <c r="I32" s="217"/>
    </row>
    <row r="33" spans="1:11" x14ac:dyDescent="0.2">
      <c r="A33" s="3"/>
      <c r="B33" s="125">
        <v>219</v>
      </c>
      <c r="C33" s="126" t="s">
        <v>28</v>
      </c>
      <c r="D33" s="217"/>
      <c r="E33" s="217"/>
      <c r="F33" s="217"/>
      <c r="G33" s="217"/>
      <c r="H33" s="217"/>
      <c r="I33" s="217"/>
    </row>
    <row r="34" spans="1:11" x14ac:dyDescent="0.2">
      <c r="A34" s="2">
        <v>10</v>
      </c>
      <c r="B34" s="118">
        <v>22</v>
      </c>
      <c r="C34" s="127" t="s">
        <v>29</v>
      </c>
      <c r="D34" s="216"/>
      <c r="E34" s="216"/>
      <c r="F34" s="216"/>
      <c r="G34" s="216"/>
      <c r="H34" s="216"/>
      <c r="I34" s="216"/>
    </row>
    <row r="35" spans="1:11" x14ac:dyDescent="0.2">
      <c r="A35" s="2">
        <v>11</v>
      </c>
      <c r="B35" s="118">
        <v>23</v>
      </c>
      <c r="C35" s="127" t="s">
        <v>11</v>
      </c>
      <c r="D35" s="216"/>
      <c r="E35" s="216"/>
      <c r="F35" s="216"/>
      <c r="G35" s="216"/>
      <c r="H35" s="216"/>
      <c r="I35" s="216"/>
      <c r="K35" s="1" t="s">
        <v>705</v>
      </c>
    </row>
    <row r="36" spans="1:11" x14ac:dyDescent="0.2">
      <c r="A36" s="3"/>
      <c r="B36" s="125">
        <v>23104</v>
      </c>
      <c r="C36" s="123" t="s">
        <v>30</v>
      </c>
      <c r="D36" s="219"/>
      <c r="E36" s="219"/>
      <c r="F36" s="219"/>
      <c r="G36" s="219"/>
      <c r="H36" s="219"/>
      <c r="I36" s="219"/>
    </row>
    <row r="37" spans="1:11" x14ac:dyDescent="0.2">
      <c r="A37" s="3"/>
      <c r="B37" s="125">
        <v>2310881</v>
      </c>
      <c r="C37" s="126" t="s">
        <v>79</v>
      </c>
      <c r="D37" s="219"/>
      <c r="E37" s="219"/>
      <c r="F37" s="219"/>
      <c r="G37" s="219"/>
      <c r="H37" s="219"/>
      <c r="I37" s="219"/>
    </row>
    <row r="38" spans="1:11" x14ac:dyDescent="0.2">
      <c r="A38" s="2">
        <v>12</v>
      </c>
      <c r="B38" s="118">
        <v>24</v>
      </c>
      <c r="C38" s="127" t="s">
        <v>90</v>
      </c>
      <c r="D38" s="216"/>
      <c r="E38" s="216"/>
      <c r="F38" s="216"/>
      <c r="G38" s="216"/>
      <c r="H38" s="216"/>
      <c r="I38" s="216"/>
      <c r="K38" s="1" t="s">
        <v>706</v>
      </c>
    </row>
    <row r="39" spans="1:11" x14ac:dyDescent="0.2">
      <c r="A39" s="3"/>
      <c r="B39" s="125">
        <v>241</v>
      </c>
      <c r="C39" s="130" t="s">
        <v>31</v>
      </c>
      <c r="D39" s="220"/>
      <c r="E39" s="220"/>
      <c r="F39" s="220"/>
      <c r="G39" s="220"/>
      <c r="H39" s="220"/>
      <c r="I39" s="220"/>
    </row>
    <row r="40" spans="1:11" x14ac:dyDescent="0.2">
      <c r="A40" s="3"/>
      <c r="B40" s="125">
        <v>242</v>
      </c>
      <c r="C40" s="130" t="s">
        <v>32</v>
      </c>
      <c r="D40" s="220"/>
      <c r="E40" s="220"/>
      <c r="F40" s="220"/>
      <c r="G40" s="220"/>
      <c r="H40" s="220"/>
      <c r="I40" s="220"/>
    </row>
    <row r="41" spans="1:11" x14ac:dyDescent="0.2">
      <c r="A41" s="3"/>
      <c r="B41" s="131">
        <v>244</v>
      </c>
      <c r="C41" s="126" t="s">
        <v>33</v>
      </c>
      <c r="D41" s="220"/>
      <c r="E41" s="220"/>
      <c r="F41" s="220"/>
      <c r="G41" s="220"/>
      <c r="H41" s="220"/>
      <c r="I41" s="220"/>
    </row>
    <row r="42" spans="1:11" x14ac:dyDescent="0.2">
      <c r="A42" s="2">
        <v>13</v>
      </c>
      <c r="B42" s="118">
        <v>25</v>
      </c>
      <c r="C42" s="127" t="s">
        <v>34</v>
      </c>
      <c r="D42" s="216"/>
      <c r="E42" s="216"/>
      <c r="F42" s="216"/>
      <c r="G42" s="216"/>
      <c r="H42" s="216"/>
      <c r="I42" s="216"/>
    </row>
    <row r="43" spans="1:11" x14ac:dyDescent="0.2">
      <c r="A43" s="2">
        <v>14</v>
      </c>
      <c r="B43" s="118">
        <v>26</v>
      </c>
      <c r="C43" s="127" t="s">
        <v>16</v>
      </c>
      <c r="D43" s="216"/>
      <c r="E43" s="216"/>
      <c r="F43" s="216"/>
      <c r="G43" s="216"/>
      <c r="H43" s="216"/>
      <c r="I43" s="216"/>
    </row>
    <row r="44" spans="1:11" x14ac:dyDescent="0.2">
      <c r="A44" s="2">
        <v>15</v>
      </c>
      <c r="B44" s="118">
        <v>27</v>
      </c>
      <c r="C44" s="127" t="s">
        <v>35</v>
      </c>
      <c r="D44" s="216"/>
      <c r="E44" s="216"/>
      <c r="F44" s="216"/>
      <c r="G44" s="216"/>
      <c r="H44" s="216"/>
      <c r="I44" s="216"/>
    </row>
    <row r="45" spans="1:11" x14ac:dyDescent="0.2">
      <c r="A45" s="2">
        <v>16</v>
      </c>
      <c r="B45" s="118">
        <v>29</v>
      </c>
      <c r="C45" s="127" t="s">
        <v>36</v>
      </c>
      <c r="D45" s="216"/>
      <c r="E45" s="216"/>
      <c r="F45" s="216"/>
      <c r="G45" s="216"/>
      <c r="H45" s="216"/>
      <c r="I45" s="216"/>
    </row>
    <row r="46" spans="1:11" x14ac:dyDescent="0.2">
      <c r="A46" s="2">
        <v>17</v>
      </c>
      <c r="B46" s="118">
        <v>31</v>
      </c>
      <c r="C46" s="127" t="s">
        <v>37</v>
      </c>
      <c r="D46" s="216"/>
      <c r="E46" s="216"/>
      <c r="F46" s="216"/>
      <c r="G46" s="216"/>
      <c r="H46" s="216"/>
      <c r="I46" s="216"/>
    </row>
    <row r="47" spans="1:11" x14ac:dyDescent="0.2">
      <c r="A47" s="2">
        <v>18</v>
      </c>
      <c r="B47" s="118">
        <v>32</v>
      </c>
      <c r="C47" s="127" t="s">
        <v>38</v>
      </c>
      <c r="D47" s="216"/>
      <c r="E47" s="216"/>
      <c r="F47" s="216"/>
      <c r="G47" s="216"/>
      <c r="H47" s="216"/>
      <c r="I47" s="216"/>
    </row>
    <row r="48" spans="1:11" x14ac:dyDescent="0.2">
      <c r="A48" s="2">
        <v>19</v>
      </c>
      <c r="B48" s="144">
        <v>33</v>
      </c>
      <c r="C48" s="145" t="s">
        <v>91</v>
      </c>
      <c r="D48" s="216"/>
      <c r="E48" s="216"/>
      <c r="F48" s="216"/>
      <c r="G48" s="216"/>
      <c r="H48" s="216"/>
      <c r="I48" s="216"/>
    </row>
    <row r="49" spans="1:11" x14ac:dyDescent="0.2">
      <c r="A49" s="143" t="s">
        <v>39</v>
      </c>
      <c r="B49" s="146" t="s">
        <v>40</v>
      </c>
      <c r="C49" s="147"/>
      <c r="D49" s="221">
        <f t="shared" ref="D49:I49" si="4">D5-D23</f>
        <v>0</v>
      </c>
      <c r="E49" s="222">
        <f t="shared" si="4"/>
        <v>0</v>
      </c>
      <c r="F49" s="222">
        <f t="shared" si="4"/>
        <v>0</v>
      </c>
      <c r="G49" s="222">
        <f t="shared" si="4"/>
        <v>0</v>
      </c>
      <c r="H49" s="222">
        <f t="shared" si="4"/>
        <v>0</v>
      </c>
      <c r="I49" s="222">
        <f t="shared" si="4"/>
        <v>0</v>
      </c>
      <c r="K49" s="1" t="s">
        <v>708</v>
      </c>
    </row>
    <row r="50" spans="1:11" x14ac:dyDescent="0.2">
      <c r="A50" s="74" t="s">
        <v>41</v>
      </c>
      <c r="B50" s="84" t="s">
        <v>42</v>
      </c>
      <c r="C50" s="154"/>
      <c r="D50" s="223">
        <f>D84</f>
        <v>0</v>
      </c>
      <c r="E50" s="223">
        <f>E84</f>
        <v>0</v>
      </c>
      <c r="F50" s="223">
        <f>F84</f>
        <v>0</v>
      </c>
      <c r="G50" s="223">
        <f t="shared" ref="G50:I50" si="5">G84</f>
        <v>0</v>
      </c>
      <c r="H50" s="223">
        <f t="shared" si="5"/>
        <v>0</v>
      </c>
      <c r="I50" s="223">
        <f t="shared" si="5"/>
        <v>0</v>
      </c>
      <c r="K50" s="1" t="s">
        <v>708</v>
      </c>
    </row>
    <row r="51" spans="1:11" x14ac:dyDescent="0.2">
      <c r="A51" s="75" t="s">
        <v>43</v>
      </c>
      <c r="B51" s="76" t="s">
        <v>99</v>
      </c>
      <c r="C51" s="155"/>
      <c r="D51" s="224"/>
      <c r="E51" s="224"/>
      <c r="F51" s="225"/>
      <c r="G51" s="225"/>
      <c r="H51" s="225"/>
      <c r="I51" s="225"/>
      <c r="K51" s="1" t="s">
        <v>710</v>
      </c>
    </row>
    <row r="52" spans="1:11" x14ac:dyDescent="0.2">
      <c r="A52" s="78" t="s">
        <v>44</v>
      </c>
      <c r="B52" s="79" t="s">
        <v>45</v>
      </c>
      <c r="C52" s="156"/>
      <c r="D52" s="226">
        <f>D49+D50</f>
        <v>0</v>
      </c>
      <c r="E52" s="226">
        <f t="shared" ref="E52:I52" si="6">E49+E50</f>
        <v>0</v>
      </c>
      <c r="F52" s="226">
        <f t="shared" si="6"/>
        <v>0</v>
      </c>
      <c r="G52" s="226">
        <f t="shared" si="6"/>
        <v>0</v>
      </c>
      <c r="H52" s="226">
        <f t="shared" si="6"/>
        <v>0</v>
      </c>
      <c r="I52" s="226">
        <f t="shared" si="6"/>
        <v>0</v>
      </c>
      <c r="K52" s="1" t="s">
        <v>708</v>
      </c>
    </row>
    <row r="53" spans="1:11" x14ac:dyDescent="0.2">
      <c r="A53" s="81"/>
      <c r="B53" s="199"/>
      <c r="C53" s="199"/>
      <c r="D53" s="227"/>
      <c r="E53" s="227"/>
      <c r="F53" s="227"/>
      <c r="G53" s="227"/>
      <c r="H53" s="227"/>
      <c r="I53" s="228"/>
      <c r="J53" s="40"/>
      <c r="K53" s="40"/>
    </row>
    <row r="54" spans="1:11" x14ac:dyDescent="0.2">
      <c r="A54" s="143" t="s">
        <v>46</v>
      </c>
      <c r="B54" s="92" t="s">
        <v>82</v>
      </c>
      <c r="C54" s="171"/>
      <c r="D54" s="229">
        <f>D55+D56+D57+D59+D60+D61+D62</f>
        <v>0</v>
      </c>
      <c r="E54" s="229">
        <f t="shared" ref="E54:I54" si="7">E55+E56+E57+E59+E60+E61+E62</f>
        <v>0</v>
      </c>
      <c r="F54" s="229">
        <f t="shared" si="7"/>
        <v>0</v>
      </c>
      <c r="G54" s="229">
        <f t="shared" si="7"/>
        <v>0</v>
      </c>
      <c r="H54" s="229">
        <f t="shared" si="7"/>
        <v>0</v>
      </c>
      <c r="I54" s="229">
        <f t="shared" si="7"/>
        <v>0</v>
      </c>
    </row>
    <row r="55" spans="1:11" x14ac:dyDescent="0.2">
      <c r="A55" s="118">
        <v>20</v>
      </c>
      <c r="B55" s="200">
        <v>43</v>
      </c>
      <c r="C55" s="202" t="s">
        <v>92</v>
      </c>
      <c r="D55" s="271"/>
      <c r="E55" s="271"/>
      <c r="F55" s="271"/>
      <c r="G55" s="271"/>
      <c r="H55" s="271"/>
      <c r="I55" s="271"/>
    </row>
    <row r="56" spans="1:11" x14ac:dyDescent="0.2">
      <c r="A56" s="118">
        <v>21</v>
      </c>
      <c r="B56" s="118">
        <v>44</v>
      </c>
      <c r="C56" s="127" t="s">
        <v>47</v>
      </c>
      <c r="D56" s="271"/>
      <c r="E56" s="271"/>
      <c r="F56" s="271"/>
      <c r="G56" s="271"/>
      <c r="H56" s="271"/>
      <c r="I56" s="271"/>
    </row>
    <row r="57" spans="1:11" x14ac:dyDescent="0.2">
      <c r="A57" s="118">
        <v>22</v>
      </c>
      <c r="B57" s="118">
        <v>45</v>
      </c>
      <c r="C57" s="127" t="s">
        <v>93</v>
      </c>
      <c r="D57" s="271"/>
      <c r="E57" s="271"/>
      <c r="F57" s="271"/>
      <c r="G57" s="271"/>
      <c r="H57" s="271"/>
      <c r="I57" s="271"/>
    </row>
    <row r="58" spans="1:11" x14ac:dyDescent="0.2">
      <c r="A58" s="134"/>
      <c r="B58" s="125">
        <v>4540101</v>
      </c>
      <c r="C58" s="126" t="s">
        <v>48</v>
      </c>
      <c r="D58" s="272"/>
      <c r="E58" s="272"/>
      <c r="F58" s="272"/>
      <c r="G58" s="272"/>
      <c r="H58" s="272"/>
      <c r="I58" s="272"/>
    </row>
    <row r="59" spans="1:11" x14ac:dyDescent="0.2">
      <c r="A59" s="118">
        <v>23</v>
      </c>
      <c r="B59" s="118">
        <v>49</v>
      </c>
      <c r="C59" s="127" t="s">
        <v>49</v>
      </c>
      <c r="D59" s="271"/>
      <c r="E59" s="271"/>
      <c r="F59" s="271"/>
      <c r="G59" s="271"/>
      <c r="H59" s="271"/>
      <c r="I59" s="271"/>
    </row>
    <row r="60" spans="1:11" x14ac:dyDescent="0.2">
      <c r="A60" s="118">
        <v>24</v>
      </c>
      <c r="B60" s="118">
        <v>53</v>
      </c>
      <c r="C60" s="127" t="s">
        <v>50</v>
      </c>
      <c r="D60" s="271"/>
      <c r="E60" s="271"/>
      <c r="F60" s="271"/>
      <c r="G60" s="271"/>
      <c r="H60" s="271"/>
      <c r="I60" s="271"/>
    </row>
    <row r="61" spans="1:11" x14ac:dyDescent="0.2">
      <c r="A61" s="118">
        <v>25</v>
      </c>
      <c r="B61" s="118">
        <v>54</v>
      </c>
      <c r="C61" s="127" t="s">
        <v>47</v>
      </c>
      <c r="D61" s="271"/>
      <c r="E61" s="271"/>
      <c r="F61" s="271"/>
      <c r="G61" s="271"/>
      <c r="H61" s="271"/>
      <c r="I61" s="271"/>
    </row>
    <row r="62" spans="1:11" x14ac:dyDescent="0.2">
      <c r="A62" s="118">
        <v>26</v>
      </c>
      <c r="B62" s="118">
        <v>59</v>
      </c>
      <c r="C62" s="127" t="s">
        <v>51</v>
      </c>
      <c r="D62" s="230"/>
      <c r="E62" s="230"/>
      <c r="F62" s="230"/>
      <c r="G62" s="230"/>
      <c r="H62" s="230"/>
      <c r="I62" s="230"/>
    </row>
    <row r="63" spans="1:11" x14ac:dyDescent="0.2">
      <c r="A63" s="134"/>
      <c r="B63" s="203">
        <v>593</v>
      </c>
      <c r="C63" s="204" t="s">
        <v>52</v>
      </c>
      <c r="D63" s="231"/>
      <c r="E63" s="231"/>
      <c r="F63" s="231"/>
      <c r="G63" s="231"/>
      <c r="H63" s="231"/>
      <c r="I63" s="231"/>
    </row>
    <row r="64" spans="1:11" x14ac:dyDescent="0.2">
      <c r="A64" s="143" t="s">
        <v>53</v>
      </c>
      <c r="B64" s="92" t="s">
        <v>83</v>
      </c>
      <c r="C64" s="171"/>
      <c r="D64" s="229">
        <f>D65+D66+D67+D69+D70+D71+D72</f>
        <v>0</v>
      </c>
      <c r="E64" s="229">
        <f t="shared" ref="E64:I64" si="8">E65+E66+E67+E69+E70+E71+E72</f>
        <v>0</v>
      </c>
      <c r="F64" s="229">
        <f t="shared" si="8"/>
        <v>0</v>
      </c>
      <c r="G64" s="229">
        <f t="shared" si="8"/>
        <v>0</v>
      </c>
      <c r="H64" s="229">
        <f t="shared" si="8"/>
        <v>0</v>
      </c>
      <c r="I64" s="229">
        <f t="shared" si="8"/>
        <v>0</v>
      </c>
    </row>
    <row r="65" spans="1:11" x14ac:dyDescent="0.2">
      <c r="A65" s="2">
        <v>27</v>
      </c>
      <c r="B65" s="200">
        <v>43</v>
      </c>
      <c r="C65" s="202" t="s">
        <v>92</v>
      </c>
      <c r="D65" s="271"/>
      <c r="E65" s="271"/>
      <c r="F65" s="271"/>
      <c r="G65" s="271"/>
      <c r="H65" s="271"/>
      <c r="I65" s="271"/>
    </row>
    <row r="66" spans="1:11" x14ac:dyDescent="0.2">
      <c r="A66" s="2">
        <v>28</v>
      </c>
      <c r="B66" s="118">
        <v>44</v>
      </c>
      <c r="C66" s="127" t="s">
        <v>47</v>
      </c>
      <c r="D66" s="271"/>
      <c r="E66" s="271"/>
      <c r="F66" s="271"/>
      <c r="G66" s="271"/>
      <c r="H66" s="271"/>
      <c r="I66" s="271"/>
    </row>
    <row r="67" spans="1:11" x14ac:dyDescent="0.2">
      <c r="A67" s="2">
        <v>29</v>
      </c>
      <c r="B67" s="118">
        <v>45</v>
      </c>
      <c r="C67" s="127" t="s">
        <v>93</v>
      </c>
      <c r="D67" s="271"/>
      <c r="E67" s="271"/>
      <c r="F67" s="271"/>
      <c r="G67" s="271"/>
      <c r="H67" s="271"/>
      <c r="I67" s="271"/>
    </row>
    <row r="68" spans="1:11" x14ac:dyDescent="0.2">
      <c r="A68" s="3"/>
      <c r="B68" s="125">
        <v>4540101</v>
      </c>
      <c r="C68" s="126" t="s">
        <v>48</v>
      </c>
      <c r="D68" s="272"/>
      <c r="E68" s="272"/>
      <c r="F68" s="272"/>
      <c r="G68" s="272"/>
      <c r="H68" s="272"/>
      <c r="I68" s="272"/>
    </row>
    <row r="69" spans="1:11" x14ac:dyDescent="0.2">
      <c r="A69" s="2">
        <v>30</v>
      </c>
      <c r="B69" s="118">
        <v>49</v>
      </c>
      <c r="C69" s="127" t="s">
        <v>49</v>
      </c>
      <c r="D69" s="271"/>
      <c r="E69" s="271"/>
      <c r="F69" s="271"/>
      <c r="G69" s="271"/>
      <c r="H69" s="271"/>
      <c r="I69" s="271"/>
    </row>
    <row r="70" spans="1:11" x14ac:dyDescent="0.2">
      <c r="A70" s="2">
        <v>31</v>
      </c>
      <c r="B70" s="118">
        <v>53</v>
      </c>
      <c r="C70" s="127" t="s">
        <v>50</v>
      </c>
      <c r="D70" s="271"/>
      <c r="E70" s="271"/>
      <c r="F70" s="271"/>
      <c r="G70" s="271"/>
      <c r="H70" s="271"/>
      <c r="I70" s="271"/>
    </row>
    <row r="71" spans="1:11" x14ac:dyDescent="0.2">
      <c r="A71" s="2">
        <v>32</v>
      </c>
      <c r="B71" s="118">
        <v>54</v>
      </c>
      <c r="C71" s="127" t="s">
        <v>47</v>
      </c>
      <c r="D71" s="271"/>
      <c r="E71" s="271"/>
      <c r="F71" s="271"/>
      <c r="G71" s="271"/>
      <c r="H71" s="271"/>
      <c r="I71" s="271"/>
    </row>
    <row r="72" spans="1:11" x14ac:dyDescent="0.2">
      <c r="A72" s="2">
        <v>33</v>
      </c>
      <c r="B72" s="118">
        <v>59</v>
      </c>
      <c r="C72" s="127" t="s">
        <v>51</v>
      </c>
      <c r="D72" s="230"/>
      <c r="E72" s="230"/>
      <c r="F72" s="230"/>
      <c r="G72" s="230"/>
      <c r="H72" s="230"/>
      <c r="I72" s="230"/>
    </row>
    <row r="73" spans="1:11" x14ac:dyDescent="0.2">
      <c r="A73" s="3"/>
      <c r="B73" s="125">
        <v>593</v>
      </c>
      <c r="C73" s="126" t="s">
        <v>52</v>
      </c>
      <c r="D73" s="231"/>
      <c r="E73" s="231"/>
      <c r="F73" s="231"/>
      <c r="G73" s="231"/>
      <c r="H73" s="231"/>
      <c r="I73" s="231"/>
    </row>
    <row r="74" spans="1:11" x14ac:dyDescent="0.2">
      <c r="A74" s="74" t="s">
        <v>54</v>
      </c>
      <c r="B74" s="84" t="s">
        <v>55</v>
      </c>
      <c r="C74" s="85"/>
      <c r="D74" s="232">
        <f t="shared" ref="D74:I74" si="9">+D5+D54</f>
        <v>0</v>
      </c>
      <c r="E74" s="232">
        <f t="shared" si="9"/>
        <v>0</v>
      </c>
      <c r="F74" s="232">
        <f t="shared" si="9"/>
        <v>0</v>
      </c>
      <c r="G74" s="232">
        <f t="shared" si="9"/>
        <v>0</v>
      </c>
      <c r="H74" s="232">
        <f t="shared" si="9"/>
        <v>0</v>
      </c>
      <c r="I74" s="232">
        <f t="shared" si="9"/>
        <v>0</v>
      </c>
      <c r="K74" s="1" t="s">
        <v>708</v>
      </c>
    </row>
    <row r="75" spans="1:11" x14ac:dyDescent="0.2">
      <c r="A75" s="74" t="s">
        <v>56</v>
      </c>
      <c r="B75" s="84" t="s">
        <v>84</v>
      </c>
      <c r="C75" s="85"/>
      <c r="D75" s="232">
        <f t="shared" ref="D75:I75" si="10">D23+D64</f>
        <v>0</v>
      </c>
      <c r="E75" s="232">
        <f t="shared" si="10"/>
        <v>0</v>
      </c>
      <c r="F75" s="232">
        <f t="shared" si="10"/>
        <v>0</v>
      </c>
      <c r="G75" s="232">
        <f t="shared" si="10"/>
        <v>0</v>
      </c>
      <c r="H75" s="232">
        <f t="shared" si="10"/>
        <v>0</v>
      </c>
      <c r="I75" s="232">
        <f t="shared" si="10"/>
        <v>0</v>
      </c>
      <c r="K75" s="1" t="s">
        <v>708</v>
      </c>
    </row>
    <row r="76" spans="1:11" x14ac:dyDescent="0.2">
      <c r="A76" s="74" t="s">
        <v>57</v>
      </c>
      <c r="B76" s="84" t="s">
        <v>58</v>
      </c>
      <c r="C76" s="85"/>
      <c r="D76" s="232">
        <f>D74-D75</f>
        <v>0</v>
      </c>
      <c r="E76" s="232">
        <f t="shared" ref="E76:I76" si="11">E74-E75</f>
        <v>0</v>
      </c>
      <c r="F76" s="232">
        <f t="shared" si="11"/>
        <v>0</v>
      </c>
      <c r="G76" s="232">
        <f t="shared" si="11"/>
        <v>0</v>
      </c>
      <c r="H76" s="232">
        <f t="shared" si="11"/>
        <v>0</v>
      </c>
      <c r="I76" s="232">
        <f t="shared" si="11"/>
        <v>0</v>
      </c>
      <c r="K76" s="1" t="s">
        <v>708</v>
      </c>
    </row>
    <row r="77" spans="1:11" x14ac:dyDescent="0.2">
      <c r="D77" s="233"/>
      <c r="E77" s="233"/>
      <c r="F77" s="233"/>
      <c r="G77" s="233"/>
      <c r="H77" s="233"/>
      <c r="I77" s="233"/>
      <c r="J77" s="40"/>
      <c r="K77" s="40"/>
    </row>
    <row r="78" spans="1:11" x14ac:dyDescent="0.2">
      <c r="B78" s="198" t="s">
        <v>694</v>
      </c>
      <c r="C78" s="198"/>
      <c r="D78" s="251"/>
      <c r="E78" s="233"/>
      <c r="F78" s="234"/>
      <c r="G78" s="234"/>
      <c r="H78" s="234"/>
      <c r="I78" s="252"/>
      <c r="J78" s="40"/>
      <c r="K78" s="40"/>
    </row>
    <row r="79" spans="1:11" x14ac:dyDescent="0.2">
      <c r="B79" s="196"/>
      <c r="C79" s="196"/>
      <c r="D79" s="251"/>
      <c r="E79" s="235"/>
      <c r="F79" s="234"/>
      <c r="G79" s="234"/>
      <c r="H79" s="234"/>
      <c r="I79" s="252"/>
      <c r="J79" s="40"/>
      <c r="K79" s="40"/>
    </row>
    <row r="80" spans="1:11" x14ac:dyDescent="0.2">
      <c r="B80" s="196"/>
      <c r="C80" s="253"/>
      <c r="D80" s="254">
        <f t="shared" ref="D80:I80" si="12">D3</f>
        <v>2024</v>
      </c>
      <c r="E80" s="255">
        <f t="shared" si="12"/>
        <v>2025</v>
      </c>
      <c r="F80" s="255">
        <f t="shared" si="12"/>
        <v>2026</v>
      </c>
      <c r="G80" s="255">
        <f t="shared" si="12"/>
        <v>2027</v>
      </c>
      <c r="H80" s="255">
        <f t="shared" si="12"/>
        <v>2028</v>
      </c>
      <c r="I80" s="255">
        <f t="shared" si="12"/>
        <v>2029</v>
      </c>
      <c r="J80" s="40"/>
      <c r="K80" s="40"/>
    </row>
    <row r="81" spans="2:11" ht="33.75" x14ac:dyDescent="0.2">
      <c r="B81" s="196"/>
      <c r="C81" s="256" t="s">
        <v>695</v>
      </c>
      <c r="D81" s="257" t="s">
        <v>3</v>
      </c>
      <c r="E81" s="258" t="s">
        <v>4</v>
      </c>
      <c r="F81" s="258" t="s">
        <v>5</v>
      </c>
      <c r="G81" s="258" t="s">
        <v>5</v>
      </c>
      <c r="H81" s="258" t="s">
        <v>5</v>
      </c>
      <c r="I81" s="258" t="s">
        <v>5</v>
      </c>
      <c r="J81" s="40"/>
      <c r="K81" s="40"/>
    </row>
    <row r="82" spans="2:11" x14ac:dyDescent="0.2">
      <c r="B82" s="205"/>
      <c r="C82" s="259" t="s">
        <v>699</v>
      </c>
      <c r="D82" s="260"/>
      <c r="E82" s="261">
        <f>D83</f>
        <v>0</v>
      </c>
      <c r="F82" s="261">
        <f t="shared" ref="F82:I82" si="13">E83</f>
        <v>0</v>
      </c>
      <c r="G82" s="261">
        <f t="shared" si="13"/>
        <v>0</v>
      </c>
      <c r="H82" s="261">
        <f t="shared" si="13"/>
        <v>0</v>
      </c>
      <c r="I82" s="261">
        <f t="shared" si="13"/>
        <v>0</v>
      </c>
      <c r="J82" s="40"/>
      <c r="K82" s="40"/>
    </row>
    <row r="83" spans="2:11" x14ac:dyDescent="0.2">
      <c r="B83" s="205"/>
      <c r="C83" s="262" t="s">
        <v>700</v>
      </c>
      <c r="D83" s="260"/>
      <c r="E83" s="260"/>
      <c r="F83" s="263"/>
      <c r="G83" s="263"/>
      <c r="H83" s="263"/>
      <c r="I83" s="263"/>
      <c r="J83" s="40"/>
      <c r="K83" s="40"/>
    </row>
    <row r="84" spans="2:11" ht="13.5" thickBot="1" x14ac:dyDescent="0.25">
      <c r="B84" s="205"/>
      <c r="C84" s="264" t="s">
        <v>712</v>
      </c>
      <c r="D84" s="265">
        <f>D82-D83</f>
        <v>0</v>
      </c>
      <c r="E84" s="265">
        <f t="shared" ref="E84" si="14">E82-E83</f>
        <v>0</v>
      </c>
      <c r="F84" s="265">
        <f>F82-F83</f>
        <v>0</v>
      </c>
      <c r="G84" s="265">
        <f t="shared" ref="G84:I84" si="15">G82-G83</f>
        <v>0</v>
      </c>
      <c r="H84" s="265">
        <f t="shared" si="15"/>
        <v>0</v>
      </c>
      <c r="I84" s="265">
        <f t="shared" si="15"/>
        <v>0</v>
      </c>
      <c r="J84" s="40"/>
      <c r="K84" s="40"/>
    </row>
    <row r="85" spans="2:11" ht="13.5" thickTop="1" x14ac:dyDescent="0.2">
      <c r="C85" s="206" t="s">
        <v>697</v>
      </c>
      <c r="D85" s="233"/>
      <c r="E85" s="233"/>
      <c r="F85" s="233"/>
      <c r="G85" s="233"/>
      <c r="H85" s="233"/>
      <c r="I85" s="233"/>
      <c r="J85" s="40"/>
      <c r="K85" s="40"/>
    </row>
    <row r="86" spans="2:11" x14ac:dyDescent="0.2">
      <c r="C86" s="206"/>
      <c r="D86" s="233"/>
      <c r="E86" s="233"/>
      <c r="F86" s="233"/>
      <c r="G86" s="233"/>
      <c r="H86" s="233"/>
      <c r="I86" s="233"/>
      <c r="J86" s="40"/>
      <c r="K86" s="40"/>
    </row>
    <row r="87" spans="2:11" ht="15" x14ac:dyDescent="0.2">
      <c r="B87" s="87" t="s">
        <v>85</v>
      </c>
      <c r="C87" s="87"/>
      <c r="D87" s="233"/>
      <c r="E87" s="233"/>
      <c r="F87" s="233"/>
      <c r="G87" s="233"/>
      <c r="H87" s="233"/>
      <c r="I87" s="233"/>
      <c r="J87" s="40"/>
      <c r="K87" s="40"/>
    </row>
    <row r="88" spans="2:11" x14ac:dyDescent="0.2">
      <c r="B88" s="15" t="s">
        <v>60</v>
      </c>
      <c r="D88" s="236"/>
      <c r="E88" s="235"/>
      <c r="F88" s="235"/>
      <c r="G88" s="235"/>
      <c r="H88" s="235"/>
      <c r="I88" s="235"/>
      <c r="J88" s="40"/>
      <c r="K88" s="40"/>
    </row>
    <row r="89" spans="2:11" ht="15" x14ac:dyDescent="0.25">
      <c r="C89" s="88"/>
      <c r="D89" s="237"/>
      <c r="E89" s="237"/>
      <c r="F89" s="237"/>
      <c r="G89" s="237"/>
      <c r="H89" s="237"/>
      <c r="I89" s="237"/>
      <c r="J89" s="40"/>
      <c r="K89" s="40"/>
    </row>
    <row r="90" spans="2:11" x14ac:dyDescent="0.2">
      <c r="C90" s="157" t="s">
        <v>59</v>
      </c>
      <c r="D90" s="238">
        <f t="shared" ref="D90:I90" si="16">D3</f>
        <v>2024</v>
      </c>
      <c r="E90" s="238">
        <f t="shared" si="16"/>
        <v>2025</v>
      </c>
      <c r="F90" s="238">
        <f t="shared" si="16"/>
        <v>2026</v>
      </c>
      <c r="G90" s="238">
        <f t="shared" si="16"/>
        <v>2027</v>
      </c>
      <c r="H90" s="238">
        <f t="shared" si="16"/>
        <v>2028</v>
      </c>
      <c r="I90" s="238">
        <f t="shared" si="16"/>
        <v>2029</v>
      </c>
      <c r="J90" s="40"/>
      <c r="K90" s="40"/>
    </row>
    <row r="91" spans="2:11" ht="33.75" x14ac:dyDescent="0.25">
      <c r="B91" s="18"/>
      <c r="C91" s="158"/>
      <c r="D91" s="257" t="s">
        <v>3</v>
      </c>
      <c r="E91" s="258" t="s">
        <v>4</v>
      </c>
      <c r="F91" s="258" t="s">
        <v>5</v>
      </c>
      <c r="G91" s="258" t="s">
        <v>5</v>
      </c>
      <c r="H91" s="258" t="s">
        <v>5</v>
      </c>
      <c r="I91" s="258" t="s">
        <v>5</v>
      </c>
      <c r="J91" s="40"/>
      <c r="K91" s="40"/>
    </row>
    <row r="92" spans="2:11" ht="13.5" thickBot="1" x14ac:dyDescent="0.25">
      <c r="B92" s="174" t="s">
        <v>61</v>
      </c>
      <c r="C92" s="92" t="s">
        <v>62</v>
      </c>
      <c r="D92" s="239">
        <f>D93+D94+D97+D98</f>
        <v>0</v>
      </c>
      <c r="E92" s="239">
        <f t="shared" ref="E92:I92" si="17">E93+E94+E97+E98</f>
        <v>0</v>
      </c>
      <c r="F92" s="239">
        <f t="shared" si="17"/>
        <v>0</v>
      </c>
      <c r="G92" s="239">
        <f t="shared" si="17"/>
        <v>0</v>
      </c>
      <c r="H92" s="239">
        <f t="shared" si="17"/>
        <v>0</v>
      </c>
      <c r="I92" s="239">
        <f t="shared" si="17"/>
        <v>0</v>
      </c>
      <c r="J92" s="40"/>
      <c r="K92" s="40"/>
    </row>
    <row r="93" spans="2:11" x14ac:dyDescent="0.2">
      <c r="B93" s="207">
        <v>11</v>
      </c>
      <c r="C93" s="70" t="s">
        <v>63</v>
      </c>
      <c r="D93" s="240">
        <f t="shared" ref="D93:I93" si="18">D6</f>
        <v>0</v>
      </c>
      <c r="E93" s="240">
        <f t="shared" si="18"/>
        <v>0</v>
      </c>
      <c r="F93" s="240">
        <f t="shared" si="18"/>
        <v>0</v>
      </c>
      <c r="G93" s="240">
        <f t="shared" si="18"/>
        <v>0</v>
      </c>
      <c r="H93" s="240">
        <f t="shared" si="18"/>
        <v>0</v>
      </c>
      <c r="I93" s="240">
        <f t="shared" si="18"/>
        <v>0</v>
      </c>
      <c r="J93" s="40"/>
      <c r="K93" s="40"/>
    </row>
    <row r="94" spans="2:11" x14ac:dyDescent="0.2">
      <c r="B94" s="208"/>
      <c r="C94" s="89" t="s">
        <v>64</v>
      </c>
      <c r="D94" s="241">
        <f>D95+D96</f>
        <v>0</v>
      </c>
      <c r="E94" s="241">
        <f t="shared" ref="E94:I94" si="19">E95+E96</f>
        <v>0</v>
      </c>
      <c r="F94" s="241">
        <f t="shared" si="19"/>
        <v>0</v>
      </c>
      <c r="G94" s="241">
        <f t="shared" si="19"/>
        <v>0</v>
      </c>
      <c r="H94" s="241">
        <f t="shared" si="19"/>
        <v>0</v>
      </c>
      <c r="I94" s="241">
        <f t="shared" si="19"/>
        <v>0</v>
      </c>
      <c r="J94" s="40"/>
      <c r="K94" s="40"/>
    </row>
    <row r="95" spans="2:11" x14ac:dyDescent="0.2">
      <c r="B95" s="209" t="s">
        <v>66</v>
      </c>
      <c r="C95" s="89" t="s">
        <v>690</v>
      </c>
      <c r="D95" s="241"/>
      <c r="E95" s="241"/>
      <c r="F95" s="241"/>
      <c r="G95" s="241"/>
      <c r="H95" s="241"/>
      <c r="I95" s="241"/>
      <c r="J95" s="40"/>
      <c r="K95" s="40"/>
    </row>
    <row r="96" spans="2:11" x14ac:dyDescent="0.2">
      <c r="B96" s="209" t="s">
        <v>66</v>
      </c>
      <c r="C96" s="89" t="s">
        <v>691</v>
      </c>
      <c r="D96" s="242">
        <f>D11+D12</f>
        <v>0</v>
      </c>
      <c r="E96" s="242">
        <f t="shared" ref="E96:I96" si="20">E11+E12</f>
        <v>0</v>
      </c>
      <c r="F96" s="242">
        <f t="shared" si="20"/>
        <v>0</v>
      </c>
      <c r="G96" s="242">
        <f t="shared" si="20"/>
        <v>0</v>
      </c>
      <c r="H96" s="242">
        <f t="shared" si="20"/>
        <v>0</v>
      </c>
      <c r="I96" s="242">
        <f t="shared" si="20"/>
        <v>0</v>
      </c>
      <c r="J96" s="40"/>
      <c r="K96" s="40"/>
    </row>
    <row r="97" spans="2:11" x14ac:dyDescent="0.2">
      <c r="B97" s="209">
        <v>151</v>
      </c>
      <c r="C97" s="89" t="s">
        <v>16</v>
      </c>
      <c r="D97" s="241">
        <f>+D18+D19</f>
        <v>0</v>
      </c>
      <c r="E97" s="241">
        <f t="shared" ref="E97:I97" si="21">+E18+E19</f>
        <v>0</v>
      </c>
      <c r="F97" s="241">
        <f t="shared" si="21"/>
        <v>0</v>
      </c>
      <c r="G97" s="241">
        <f t="shared" si="21"/>
        <v>0</v>
      </c>
      <c r="H97" s="241">
        <f t="shared" si="21"/>
        <v>0</v>
      </c>
      <c r="I97" s="241">
        <f t="shared" si="21"/>
        <v>0</v>
      </c>
      <c r="J97" s="40"/>
      <c r="K97" s="40"/>
    </row>
    <row r="98" spans="2:11" x14ac:dyDescent="0.2">
      <c r="B98" s="210" t="s">
        <v>68</v>
      </c>
      <c r="C98" s="89" t="s">
        <v>69</v>
      </c>
      <c r="D98" s="241">
        <f>D9+D10-D11-D12+D16+D17-D18-D19</f>
        <v>0</v>
      </c>
      <c r="E98" s="241">
        <f t="shared" ref="E98:I98" si="22">E9+E10-E11-E12+E16+E17-E18-E19</f>
        <v>0</v>
      </c>
      <c r="F98" s="241">
        <f t="shared" si="22"/>
        <v>0</v>
      </c>
      <c r="G98" s="241">
        <f t="shared" si="22"/>
        <v>0</v>
      </c>
      <c r="H98" s="241">
        <f t="shared" si="22"/>
        <v>0</v>
      </c>
      <c r="I98" s="241">
        <f t="shared" si="22"/>
        <v>0</v>
      </c>
      <c r="J98" s="40"/>
      <c r="K98" s="40"/>
    </row>
    <row r="99" spans="2:11" x14ac:dyDescent="0.2">
      <c r="B99" s="210"/>
      <c r="C99" s="92" t="s">
        <v>70</v>
      </c>
      <c r="D99" s="229">
        <f>D100+D101+D102+D104+D103</f>
        <v>0</v>
      </c>
      <c r="E99" s="229">
        <f t="shared" ref="E99:I99" si="23">E100+E101+E102+E104+E103</f>
        <v>0</v>
      </c>
      <c r="F99" s="229">
        <f t="shared" si="23"/>
        <v>0</v>
      </c>
      <c r="G99" s="229">
        <f t="shared" si="23"/>
        <v>0</v>
      </c>
      <c r="H99" s="229">
        <f t="shared" si="23"/>
        <v>0</v>
      </c>
      <c r="I99" s="229">
        <f t="shared" si="23"/>
        <v>0</v>
      </c>
      <c r="J99" s="40"/>
      <c r="K99" s="40"/>
    </row>
    <row r="100" spans="2:11" x14ac:dyDescent="0.2">
      <c r="B100" s="209">
        <v>21</v>
      </c>
      <c r="C100" s="90" t="s">
        <v>96</v>
      </c>
      <c r="D100" s="241">
        <f t="shared" ref="D100:I100" si="24">D24</f>
        <v>0</v>
      </c>
      <c r="E100" s="241">
        <f t="shared" si="24"/>
        <v>0</v>
      </c>
      <c r="F100" s="241">
        <f t="shared" si="24"/>
        <v>0</v>
      </c>
      <c r="G100" s="241">
        <f t="shared" si="24"/>
        <v>0</v>
      </c>
      <c r="H100" s="241">
        <f t="shared" si="24"/>
        <v>0</v>
      </c>
      <c r="I100" s="241">
        <f t="shared" si="24"/>
        <v>0</v>
      </c>
      <c r="J100" s="40"/>
      <c r="K100" s="40"/>
    </row>
    <row r="101" spans="2:11" x14ac:dyDescent="0.2">
      <c r="B101" s="209">
        <v>26</v>
      </c>
      <c r="C101" s="91" t="s">
        <v>16</v>
      </c>
      <c r="D101" s="241">
        <f t="shared" ref="D101:I101" si="25">D43</f>
        <v>0</v>
      </c>
      <c r="E101" s="241">
        <f t="shared" si="25"/>
        <v>0</v>
      </c>
      <c r="F101" s="241">
        <f t="shared" si="25"/>
        <v>0</v>
      </c>
      <c r="G101" s="241">
        <f t="shared" si="25"/>
        <v>0</v>
      </c>
      <c r="H101" s="241">
        <f t="shared" si="25"/>
        <v>0</v>
      </c>
      <c r="I101" s="241">
        <f t="shared" si="25"/>
        <v>0</v>
      </c>
      <c r="J101" s="40"/>
      <c r="K101" s="40"/>
    </row>
    <row r="102" spans="2:11" x14ac:dyDescent="0.2">
      <c r="B102" s="209">
        <v>23</v>
      </c>
      <c r="C102" s="91" t="s">
        <v>11</v>
      </c>
      <c r="D102" s="241">
        <f t="shared" ref="D102:I102" si="26">D35</f>
        <v>0</v>
      </c>
      <c r="E102" s="241">
        <f t="shared" si="26"/>
        <v>0</v>
      </c>
      <c r="F102" s="241">
        <f t="shared" si="26"/>
        <v>0</v>
      </c>
      <c r="G102" s="241">
        <f t="shared" si="26"/>
        <v>0</v>
      </c>
      <c r="H102" s="241">
        <f t="shared" si="26"/>
        <v>0</v>
      </c>
      <c r="I102" s="241">
        <f t="shared" si="26"/>
        <v>0</v>
      </c>
      <c r="J102" s="40"/>
      <c r="K102" s="40"/>
    </row>
    <row r="103" spans="2:11" x14ac:dyDescent="0.2">
      <c r="B103" s="209" t="s">
        <v>71</v>
      </c>
      <c r="C103" s="91" t="s">
        <v>72</v>
      </c>
      <c r="D103" s="241">
        <f t="shared" ref="D103:I103" si="27">D46-D20</f>
        <v>0</v>
      </c>
      <c r="E103" s="241">
        <f t="shared" si="27"/>
        <v>0</v>
      </c>
      <c r="F103" s="241">
        <f t="shared" si="27"/>
        <v>0</v>
      </c>
      <c r="G103" s="241">
        <f t="shared" si="27"/>
        <v>0</v>
      </c>
      <c r="H103" s="241">
        <f t="shared" si="27"/>
        <v>0</v>
      </c>
      <c r="I103" s="241">
        <f t="shared" si="27"/>
        <v>0</v>
      </c>
      <c r="J103" s="40"/>
      <c r="K103" s="40"/>
    </row>
    <row r="104" spans="2:11" x14ac:dyDescent="0.2">
      <c r="B104" s="209" t="s">
        <v>73</v>
      </c>
      <c r="C104" s="90" t="s">
        <v>74</v>
      </c>
      <c r="D104" s="241">
        <f>D34+D38+D42+D44+D45+D47-D21+D48-D22</f>
        <v>0</v>
      </c>
      <c r="E104" s="241">
        <f t="shared" ref="E104:I104" si="28">E34+E38+E42+E44+E45+E47-E21+E48-E22</f>
        <v>0</v>
      </c>
      <c r="F104" s="241">
        <f t="shared" si="28"/>
        <v>0</v>
      </c>
      <c r="G104" s="241">
        <f t="shared" si="28"/>
        <v>0</v>
      </c>
      <c r="H104" s="241">
        <f t="shared" si="28"/>
        <v>0</v>
      </c>
      <c r="I104" s="241">
        <f t="shared" si="28"/>
        <v>0</v>
      </c>
      <c r="J104" s="40"/>
      <c r="K104" s="40"/>
    </row>
    <row r="105" spans="2:11" x14ac:dyDescent="0.2">
      <c r="B105" s="210"/>
      <c r="C105" s="92" t="s">
        <v>75</v>
      </c>
      <c r="D105" s="229">
        <f>D92-D99</f>
        <v>0</v>
      </c>
      <c r="E105" s="229">
        <f t="shared" ref="E105:I105" si="29">E92-E99</f>
        <v>0</v>
      </c>
      <c r="F105" s="229">
        <f t="shared" si="29"/>
        <v>0</v>
      </c>
      <c r="G105" s="229">
        <f t="shared" si="29"/>
        <v>0</v>
      </c>
      <c r="H105" s="229">
        <f t="shared" si="29"/>
        <v>0</v>
      </c>
      <c r="I105" s="229">
        <f t="shared" si="29"/>
        <v>0</v>
      </c>
      <c r="J105" s="40"/>
      <c r="K105" s="40"/>
    </row>
    <row r="106" spans="2:11" x14ac:dyDescent="0.2">
      <c r="B106" s="210"/>
      <c r="C106" s="92" t="s">
        <v>94</v>
      </c>
      <c r="D106" s="229">
        <f>D50</f>
        <v>0</v>
      </c>
      <c r="E106" s="229">
        <f>E50</f>
        <v>0</v>
      </c>
      <c r="F106" s="229">
        <f>F50</f>
        <v>0</v>
      </c>
      <c r="G106" s="243"/>
      <c r="H106" s="243"/>
      <c r="I106" s="243"/>
      <c r="J106" s="40"/>
      <c r="K106" s="40"/>
    </row>
    <row r="107" spans="2:11" x14ac:dyDescent="0.2">
      <c r="B107" s="209">
        <v>13901</v>
      </c>
      <c r="C107" s="92" t="s">
        <v>76</v>
      </c>
      <c r="D107" s="229">
        <f>D51</f>
        <v>0</v>
      </c>
      <c r="E107" s="229">
        <f>E51</f>
        <v>0</v>
      </c>
      <c r="F107" s="243"/>
      <c r="G107" s="243"/>
      <c r="H107" s="243"/>
      <c r="I107" s="243"/>
      <c r="J107" s="40"/>
      <c r="K107" s="40"/>
    </row>
    <row r="108" spans="2:11" ht="13.5" thickBot="1" x14ac:dyDescent="0.25">
      <c r="B108" s="210"/>
      <c r="C108" s="93" t="s">
        <v>77</v>
      </c>
      <c r="D108" s="244">
        <f>D105+D106+D107</f>
        <v>0</v>
      </c>
      <c r="E108" s="244">
        <f t="shared" ref="E108:I108" si="30">E105+E106+E107</f>
        <v>0</v>
      </c>
      <c r="F108" s="244">
        <f t="shared" si="30"/>
        <v>0</v>
      </c>
      <c r="G108" s="244">
        <f t="shared" si="30"/>
        <v>0</v>
      </c>
      <c r="H108" s="244">
        <f t="shared" si="30"/>
        <v>0</v>
      </c>
      <c r="I108" s="244">
        <f t="shared" si="30"/>
        <v>0</v>
      </c>
      <c r="J108" s="40"/>
      <c r="K108" s="40"/>
    </row>
  </sheetData>
  <sheetProtection algorithmName="SHA-512" hashValue="QAyZnvwVHayEX+OSm4Q3ZnTwX9E+2RztG8RdulF1+G/aPur0lFFR/2H9Gj0xqWOpZSbWxY7BLMCtdjY1XfC+Vw==" saltValue="6PrTZR2lkxT1INC0pbrIow==" spinCount="100000" sheet="1" objects="1" scenarios="1"/>
  <printOptions horizontalCentered="1"/>
  <pageMargins left="0.11811023622047245" right="0.11811023622047245" top="0.11811023622047245" bottom="0.11811023622047245" header="0.11811023622047245" footer="0.11811023622047245"/>
  <pageSetup paperSize="9" scale="74" orientation="landscape" r:id="rId1"/>
  <headerFooter>
    <oddFooter>Σελίδα &amp;P από &amp;N</oddFooter>
  </headerFooter>
  <rowBreaks count="2" manualBreakCount="2">
    <brk id="52" max="16383" man="1"/>
    <brk id="86" max="16383" man="1"/>
  </rowBreaks>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CA369-2544-4719-8E2A-ACB0B1402243}">
  <sheetPr>
    <tabColor theme="4" tint="0.39997558519241921"/>
  </sheetPr>
  <dimension ref="A1:K108"/>
  <sheetViews>
    <sheetView showGridLines="0" view="pageBreakPreview" zoomScaleNormal="90" zoomScaleSheetLayoutView="100" workbookViewId="0">
      <pane ySplit="4" topLeftCell="A5" activePane="bottomLeft" state="frozen"/>
      <selection activeCell="D22" sqref="D22"/>
      <selection pane="bottomLeft" activeCell="A2" sqref="A2"/>
    </sheetView>
  </sheetViews>
  <sheetFormatPr defaultColWidth="9.140625" defaultRowHeight="12.75" x14ac:dyDescent="0.2"/>
  <cols>
    <col min="1" max="1" width="3.7109375" style="5" bestFit="1" customWidth="1"/>
    <col min="2" max="2" width="16.5703125" style="1" customWidth="1"/>
    <col min="3" max="3" width="82.5703125" style="16" customWidth="1"/>
    <col min="4" max="5" width="14.7109375" style="7" customWidth="1"/>
    <col min="6" max="6" width="30" style="7" customWidth="1"/>
    <col min="7" max="9" width="13.5703125" style="7" hidden="1" customWidth="1"/>
    <col min="10" max="16384" width="9.140625" style="1"/>
  </cols>
  <sheetData>
    <row r="1" spans="1:11" ht="23.25" x14ac:dyDescent="0.35">
      <c r="A1" s="343" t="str">
        <f>'Α0.Στοιχεία Φορέα'!C2</f>
        <v/>
      </c>
    </row>
    <row r="2" spans="1:11" ht="15.75" x14ac:dyDescent="0.2">
      <c r="A2" s="139" t="str">
        <f>'Α0.Στοιχεία Φορέα'!$C$2&amp;" - "&amp;"Πίνακας Α1.2.3: Έσοδα - Δαπάνες ΟΤΑ κατά μείζονα κατηγορία (Ταμείο Ανάκαμψης και Ανθεκτικότητας)"</f>
        <v xml:space="preserve"> - Πίνακας Α1.2.3: Έσοδα - Δαπάνες ΟΤΑ κατά μείζονα κατηγορία (Ταμείο Ανάκαμψης και Ανθεκτικότητας)</v>
      </c>
      <c r="B2" s="140"/>
      <c r="C2" s="140"/>
      <c r="D2" s="138"/>
      <c r="E2" s="138"/>
      <c r="F2" s="138"/>
      <c r="G2" s="138"/>
      <c r="H2" s="138"/>
      <c r="I2" s="138"/>
    </row>
    <row r="3" spans="1:11" x14ac:dyDescent="0.2">
      <c r="A3" s="159"/>
      <c r="B3" s="164"/>
      <c r="C3" s="159"/>
      <c r="D3" s="212">
        <v>2024</v>
      </c>
      <c r="E3" s="213">
        <v>2025</v>
      </c>
      <c r="F3" s="213">
        <v>2026</v>
      </c>
      <c r="G3" s="275">
        <v>2027</v>
      </c>
      <c r="H3" s="275">
        <v>2028</v>
      </c>
      <c r="I3" s="275">
        <v>2029</v>
      </c>
      <c r="J3" s="40"/>
      <c r="K3" s="40"/>
    </row>
    <row r="4" spans="1:11" ht="33.75" x14ac:dyDescent="0.2">
      <c r="A4" s="165" t="s">
        <v>0</v>
      </c>
      <c r="B4" s="165" t="s">
        <v>1</v>
      </c>
      <c r="C4" s="165" t="s">
        <v>2</v>
      </c>
      <c r="D4" s="116" t="s">
        <v>3</v>
      </c>
      <c r="E4" s="116" t="s">
        <v>4</v>
      </c>
      <c r="F4" s="115" t="s">
        <v>5</v>
      </c>
      <c r="G4" s="319" t="s">
        <v>5</v>
      </c>
      <c r="H4" s="319" t="s">
        <v>5</v>
      </c>
      <c r="I4" s="319" t="s">
        <v>5</v>
      </c>
      <c r="J4" s="40"/>
      <c r="K4" s="40"/>
    </row>
    <row r="5" spans="1:11" x14ac:dyDescent="0.2">
      <c r="A5" s="141" t="s">
        <v>6</v>
      </c>
      <c r="B5" s="71"/>
      <c r="C5" s="72" t="s">
        <v>7</v>
      </c>
      <c r="D5" s="214">
        <f t="shared" ref="D5:I5" si="0">D6+D9+D10+D16+D17+D20+D21+D22</f>
        <v>0</v>
      </c>
      <c r="E5" s="214">
        <f t="shared" si="0"/>
        <v>0</v>
      </c>
      <c r="F5" s="214">
        <f t="shared" si="0"/>
        <v>0</v>
      </c>
      <c r="G5" s="323">
        <f t="shared" si="0"/>
        <v>0</v>
      </c>
      <c r="H5" s="323">
        <f t="shared" si="0"/>
        <v>0</v>
      </c>
      <c r="I5" s="323">
        <f t="shared" si="0"/>
        <v>0</v>
      </c>
      <c r="J5" s="40"/>
    </row>
    <row r="6" spans="1:11" x14ac:dyDescent="0.2">
      <c r="A6" s="118">
        <v>1</v>
      </c>
      <c r="B6" s="118">
        <v>11</v>
      </c>
      <c r="C6" s="127" t="s">
        <v>63</v>
      </c>
      <c r="D6" s="267"/>
      <c r="E6" s="267"/>
      <c r="F6" s="267"/>
      <c r="G6" s="267"/>
      <c r="H6" s="267"/>
      <c r="I6" s="267"/>
      <c r="J6" s="40"/>
    </row>
    <row r="7" spans="1:11" x14ac:dyDescent="0.2">
      <c r="A7" s="134"/>
      <c r="B7" s="122">
        <v>111</v>
      </c>
      <c r="C7" s="123" t="s">
        <v>8</v>
      </c>
      <c r="D7" s="268"/>
      <c r="E7" s="268"/>
      <c r="F7" s="268"/>
      <c r="G7" s="268"/>
      <c r="H7" s="268"/>
      <c r="I7" s="268"/>
      <c r="J7" s="40"/>
    </row>
    <row r="8" spans="1:11" x14ac:dyDescent="0.2">
      <c r="A8" s="134"/>
      <c r="B8" s="122">
        <v>113</v>
      </c>
      <c r="C8" s="123" t="s">
        <v>9</v>
      </c>
      <c r="D8" s="268"/>
      <c r="E8" s="268"/>
      <c r="F8" s="268"/>
      <c r="G8" s="268"/>
      <c r="H8" s="268"/>
      <c r="I8" s="268"/>
      <c r="J8" s="40"/>
    </row>
    <row r="9" spans="1:11" x14ac:dyDescent="0.2">
      <c r="A9" s="118">
        <v>2</v>
      </c>
      <c r="B9" s="118">
        <v>12</v>
      </c>
      <c r="C9" s="127" t="s">
        <v>10</v>
      </c>
      <c r="D9" s="267"/>
      <c r="E9" s="267"/>
      <c r="F9" s="267"/>
      <c r="G9" s="267"/>
      <c r="H9" s="267"/>
      <c r="I9" s="267"/>
      <c r="J9" s="40"/>
    </row>
    <row r="10" spans="1:11" x14ac:dyDescent="0.2">
      <c r="A10" s="118">
        <v>3</v>
      </c>
      <c r="B10" s="118">
        <v>13</v>
      </c>
      <c r="C10" s="127" t="s">
        <v>11</v>
      </c>
      <c r="D10" s="215"/>
      <c r="E10" s="215"/>
      <c r="F10" s="215"/>
      <c r="G10" s="267"/>
      <c r="H10" s="267"/>
      <c r="I10" s="267"/>
      <c r="J10" s="40"/>
      <c r="K10" s="1" t="s">
        <v>702</v>
      </c>
    </row>
    <row r="11" spans="1:11" x14ac:dyDescent="0.2">
      <c r="A11" s="134"/>
      <c r="B11" s="125">
        <v>13101</v>
      </c>
      <c r="C11" s="123" t="s">
        <v>88</v>
      </c>
      <c r="D11" s="346"/>
      <c r="E11" s="346"/>
      <c r="F11" s="346"/>
      <c r="G11" s="268"/>
      <c r="H11" s="268"/>
      <c r="I11" s="268"/>
      <c r="J11" s="40"/>
    </row>
    <row r="12" spans="1:11" x14ac:dyDescent="0.2">
      <c r="A12" s="134"/>
      <c r="B12" s="125">
        <v>13401</v>
      </c>
      <c r="C12" s="126" t="s">
        <v>89</v>
      </c>
      <c r="D12" s="346"/>
      <c r="E12" s="346"/>
      <c r="F12" s="346"/>
      <c r="G12" s="268"/>
      <c r="H12" s="268"/>
      <c r="I12" s="268"/>
      <c r="J12" s="40"/>
    </row>
    <row r="13" spans="1:11" x14ac:dyDescent="0.2">
      <c r="A13" s="134"/>
      <c r="B13" s="125">
        <v>13104</v>
      </c>
      <c r="C13" s="126" t="s">
        <v>12</v>
      </c>
      <c r="D13" s="346"/>
      <c r="E13" s="346"/>
      <c r="F13" s="346"/>
      <c r="G13" s="268"/>
      <c r="H13" s="268"/>
      <c r="I13" s="268"/>
      <c r="J13" s="40"/>
    </row>
    <row r="14" spans="1:11" x14ac:dyDescent="0.2">
      <c r="A14" s="134"/>
      <c r="B14" s="125">
        <v>13404</v>
      </c>
      <c r="C14" s="126" t="s">
        <v>13</v>
      </c>
      <c r="D14" s="346"/>
      <c r="E14" s="346"/>
      <c r="F14" s="346"/>
      <c r="G14" s="268"/>
      <c r="H14" s="268"/>
      <c r="I14" s="268"/>
      <c r="J14" s="40"/>
    </row>
    <row r="15" spans="1:11" x14ac:dyDescent="0.2">
      <c r="A15" s="134"/>
      <c r="B15" s="125">
        <v>13502</v>
      </c>
      <c r="C15" s="126" t="s">
        <v>78</v>
      </c>
      <c r="D15" s="346"/>
      <c r="E15" s="346"/>
      <c r="F15" s="346"/>
      <c r="G15" s="268"/>
      <c r="H15" s="268"/>
      <c r="I15" s="268"/>
      <c r="J15" s="40"/>
    </row>
    <row r="16" spans="1:11" x14ac:dyDescent="0.2">
      <c r="A16" s="118">
        <v>4</v>
      </c>
      <c r="B16" s="118">
        <v>14</v>
      </c>
      <c r="C16" s="127" t="s">
        <v>14</v>
      </c>
      <c r="D16" s="267"/>
      <c r="E16" s="267"/>
      <c r="F16" s="267"/>
      <c r="G16" s="267"/>
      <c r="H16" s="267"/>
      <c r="I16" s="267"/>
      <c r="J16" s="40"/>
    </row>
    <row r="17" spans="1:11" x14ac:dyDescent="0.2">
      <c r="A17" s="118">
        <v>5</v>
      </c>
      <c r="B17" s="118">
        <v>15</v>
      </c>
      <c r="C17" s="127" t="s">
        <v>15</v>
      </c>
      <c r="D17" s="267"/>
      <c r="E17" s="267"/>
      <c r="F17" s="267"/>
      <c r="G17" s="267"/>
      <c r="H17" s="267"/>
      <c r="I17" s="267"/>
      <c r="J17" s="40"/>
    </row>
    <row r="18" spans="1:11" x14ac:dyDescent="0.2">
      <c r="A18" s="134"/>
      <c r="B18" s="125">
        <v>151</v>
      </c>
      <c r="C18" s="126" t="s">
        <v>16</v>
      </c>
      <c r="D18" s="268"/>
      <c r="E18" s="268"/>
      <c r="F18" s="268"/>
      <c r="G18" s="268"/>
      <c r="H18" s="268"/>
      <c r="I18" s="268"/>
      <c r="J18" s="40"/>
    </row>
    <row r="19" spans="1:11" x14ac:dyDescent="0.2">
      <c r="A19" s="134"/>
      <c r="B19" s="125">
        <v>1540101</v>
      </c>
      <c r="C19" s="126" t="s">
        <v>17</v>
      </c>
      <c r="D19" s="268"/>
      <c r="E19" s="268"/>
      <c r="F19" s="268"/>
      <c r="G19" s="268"/>
      <c r="H19" s="268"/>
      <c r="I19" s="268"/>
      <c r="J19" s="40"/>
    </row>
    <row r="20" spans="1:11" x14ac:dyDescent="0.2">
      <c r="A20" s="118">
        <v>6</v>
      </c>
      <c r="B20" s="118">
        <v>31</v>
      </c>
      <c r="C20" s="127" t="s">
        <v>18</v>
      </c>
      <c r="D20" s="267"/>
      <c r="E20" s="267"/>
      <c r="F20" s="267"/>
      <c r="G20" s="267"/>
      <c r="H20" s="267"/>
      <c r="I20" s="267"/>
      <c r="J20" s="40"/>
    </row>
    <row r="21" spans="1:11" x14ac:dyDescent="0.2">
      <c r="A21" s="118">
        <v>7</v>
      </c>
      <c r="B21" s="118">
        <v>32</v>
      </c>
      <c r="C21" s="127" t="s">
        <v>19</v>
      </c>
      <c r="D21" s="267"/>
      <c r="E21" s="267"/>
      <c r="F21" s="267"/>
      <c r="G21" s="267"/>
      <c r="H21" s="267"/>
      <c r="I21" s="267"/>
      <c r="J21" s="40"/>
    </row>
    <row r="22" spans="1:11" x14ac:dyDescent="0.2">
      <c r="A22" s="118">
        <v>8</v>
      </c>
      <c r="B22" s="118">
        <v>33</v>
      </c>
      <c r="C22" s="127" t="s">
        <v>20</v>
      </c>
      <c r="D22" s="267"/>
      <c r="E22" s="267"/>
      <c r="F22" s="267"/>
      <c r="G22" s="267"/>
      <c r="H22" s="267"/>
      <c r="I22" s="267"/>
      <c r="J22" s="40"/>
    </row>
    <row r="23" spans="1:11" x14ac:dyDescent="0.2">
      <c r="A23" s="69" t="s">
        <v>21</v>
      </c>
      <c r="B23" s="71"/>
      <c r="C23" s="72" t="s">
        <v>22</v>
      </c>
      <c r="D23" s="214">
        <f t="shared" ref="D23:I23" si="1">D24+D34+D35+D38+D42+D43+D44+D45+D46+D47+D48</f>
        <v>0</v>
      </c>
      <c r="E23" s="214">
        <f t="shared" si="1"/>
        <v>0</v>
      </c>
      <c r="F23" s="214">
        <f t="shared" si="1"/>
        <v>0</v>
      </c>
      <c r="G23" s="323">
        <f t="shared" si="1"/>
        <v>0</v>
      </c>
      <c r="H23" s="323">
        <f t="shared" si="1"/>
        <v>0</v>
      </c>
      <c r="I23" s="323">
        <f t="shared" si="1"/>
        <v>0</v>
      </c>
      <c r="K23" s="1" t="s">
        <v>708</v>
      </c>
    </row>
    <row r="24" spans="1:11" x14ac:dyDescent="0.2">
      <c r="A24" s="2">
        <v>9</v>
      </c>
      <c r="B24" s="118">
        <v>21</v>
      </c>
      <c r="C24" s="127" t="s">
        <v>23</v>
      </c>
      <c r="D24" s="216"/>
      <c r="E24" s="216"/>
      <c r="F24" s="216"/>
      <c r="G24" s="324"/>
      <c r="H24" s="324"/>
      <c r="I24" s="324"/>
      <c r="K24" s="1" t="s">
        <v>704</v>
      </c>
    </row>
    <row r="25" spans="1:11" x14ac:dyDescent="0.2">
      <c r="A25" s="3"/>
      <c r="B25" s="125" t="s">
        <v>24</v>
      </c>
      <c r="C25" s="126" t="s">
        <v>25</v>
      </c>
      <c r="D25" s="217">
        <f>D26+D27+D28</f>
        <v>0</v>
      </c>
      <c r="E25" s="217">
        <f t="shared" ref="E25:I25" si="2">E26+E27+E28</f>
        <v>0</v>
      </c>
      <c r="F25" s="217">
        <f t="shared" si="2"/>
        <v>0</v>
      </c>
      <c r="G25" s="320">
        <f t="shared" si="2"/>
        <v>0</v>
      </c>
      <c r="H25" s="320">
        <f t="shared" si="2"/>
        <v>0</v>
      </c>
      <c r="I25" s="320">
        <f t="shared" si="2"/>
        <v>0</v>
      </c>
      <c r="K25" s="1" t="s">
        <v>708</v>
      </c>
    </row>
    <row r="26" spans="1:11" x14ac:dyDescent="0.2">
      <c r="A26" s="3"/>
      <c r="B26" s="125">
        <v>21101</v>
      </c>
      <c r="C26" s="126" t="s">
        <v>100</v>
      </c>
      <c r="D26" s="217"/>
      <c r="E26" s="217"/>
      <c r="F26" s="217"/>
      <c r="G26" s="268"/>
      <c r="H26" s="268"/>
      <c r="I26" s="268"/>
    </row>
    <row r="27" spans="1:11" x14ac:dyDescent="0.2">
      <c r="A27" s="3"/>
      <c r="B27" s="125">
        <v>21201</v>
      </c>
      <c r="C27" s="126" t="s">
        <v>101</v>
      </c>
      <c r="D27" s="217"/>
      <c r="E27" s="217"/>
      <c r="F27" s="217"/>
      <c r="G27" s="268"/>
      <c r="H27" s="268"/>
      <c r="I27" s="268"/>
    </row>
    <row r="28" spans="1:11" x14ac:dyDescent="0.2">
      <c r="A28" s="3"/>
      <c r="B28" s="125">
        <v>21301</v>
      </c>
      <c r="C28" s="126" t="s">
        <v>102</v>
      </c>
      <c r="D28" s="217"/>
      <c r="E28" s="217"/>
      <c r="F28" s="217"/>
      <c r="G28" s="268"/>
      <c r="H28" s="268"/>
      <c r="I28" s="268"/>
    </row>
    <row r="29" spans="1:11" x14ac:dyDescent="0.2">
      <c r="A29" s="3"/>
      <c r="B29" s="125" t="s">
        <v>26</v>
      </c>
      <c r="C29" s="126" t="s">
        <v>27</v>
      </c>
      <c r="D29" s="218">
        <f>D30+D31+D32</f>
        <v>0</v>
      </c>
      <c r="E29" s="218">
        <f t="shared" ref="E29:I29" si="3">E30+E31+E32</f>
        <v>0</v>
      </c>
      <c r="F29" s="218">
        <f t="shared" si="3"/>
        <v>0</v>
      </c>
      <c r="G29" s="320">
        <f t="shared" si="3"/>
        <v>0</v>
      </c>
      <c r="H29" s="320">
        <f t="shared" si="3"/>
        <v>0</v>
      </c>
      <c r="I29" s="320">
        <f t="shared" si="3"/>
        <v>0</v>
      </c>
      <c r="K29" s="1" t="s">
        <v>708</v>
      </c>
    </row>
    <row r="30" spans="1:11" x14ac:dyDescent="0.2">
      <c r="A30" s="3"/>
      <c r="B30" s="125">
        <v>21102</v>
      </c>
      <c r="C30" s="126" t="s">
        <v>105</v>
      </c>
      <c r="D30" s="217"/>
      <c r="E30" s="217"/>
      <c r="F30" s="217"/>
      <c r="G30" s="320"/>
      <c r="H30" s="320"/>
      <c r="I30" s="320"/>
    </row>
    <row r="31" spans="1:11" x14ac:dyDescent="0.2">
      <c r="A31" s="3"/>
      <c r="B31" s="125">
        <v>21202</v>
      </c>
      <c r="C31" s="126" t="s">
        <v>104</v>
      </c>
      <c r="D31" s="217"/>
      <c r="E31" s="217"/>
      <c r="F31" s="217"/>
      <c r="G31" s="320"/>
      <c r="H31" s="320"/>
      <c r="I31" s="320"/>
    </row>
    <row r="32" spans="1:11" x14ac:dyDescent="0.2">
      <c r="A32" s="3"/>
      <c r="B32" s="125">
        <v>21302</v>
      </c>
      <c r="C32" s="126" t="s">
        <v>103</v>
      </c>
      <c r="D32" s="217"/>
      <c r="E32" s="217"/>
      <c r="F32" s="217"/>
      <c r="G32" s="320"/>
      <c r="H32" s="320"/>
      <c r="I32" s="320"/>
    </row>
    <row r="33" spans="1:11" x14ac:dyDescent="0.2">
      <c r="A33" s="3"/>
      <c r="B33" s="125">
        <v>219</v>
      </c>
      <c r="C33" s="126" t="s">
        <v>28</v>
      </c>
      <c r="D33" s="217"/>
      <c r="E33" s="217"/>
      <c r="F33" s="217"/>
      <c r="G33" s="320"/>
      <c r="H33" s="320"/>
      <c r="I33" s="320"/>
    </row>
    <row r="34" spans="1:11" x14ac:dyDescent="0.2">
      <c r="A34" s="2">
        <v>10</v>
      </c>
      <c r="B34" s="118">
        <v>22</v>
      </c>
      <c r="C34" s="127" t="s">
        <v>29</v>
      </c>
      <c r="D34" s="216"/>
      <c r="E34" s="216"/>
      <c r="F34" s="216"/>
      <c r="G34" s="324"/>
      <c r="H34" s="324"/>
      <c r="I34" s="324"/>
    </row>
    <row r="35" spans="1:11" x14ac:dyDescent="0.2">
      <c r="A35" s="2">
        <v>11</v>
      </c>
      <c r="B35" s="118">
        <v>23</v>
      </c>
      <c r="C35" s="127" t="s">
        <v>11</v>
      </c>
      <c r="D35" s="216"/>
      <c r="E35" s="216"/>
      <c r="F35" s="216"/>
      <c r="G35" s="324"/>
      <c r="H35" s="324"/>
      <c r="I35" s="324"/>
      <c r="K35" s="1" t="s">
        <v>705</v>
      </c>
    </row>
    <row r="36" spans="1:11" x14ac:dyDescent="0.2">
      <c r="A36" s="3"/>
      <c r="B36" s="125">
        <v>23104</v>
      </c>
      <c r="C36" s="123" t="s">
        <v>30</v>
      </c>
      <c r="D36" s="219"/>
      <c r="E36" s="219"/>
      <c r="F36" s="219"/>
      <c r="G36" s="325"/>
      <c r="H36" s="325"/>
      <c r="I36" s="325"/>
    </row>
    <row r="37" spans="1:11" x14ac:dyDescent="0.2">
      <c r="A37" s="3"/>
      <c r="B37" s="125">
        <v>2310881</v>
      </c>
      <c r="C37" s="126" t="s">
        <v>79</v>
      </c>
      <c r="D37" s="219"/>
      <c r="E37" s="219"/>
      <c r="F37" s="219"/>
      <c r="G37" s="325"/>
      <c r="H37" s="325"/>
      <c r="I37" s="325"/>
    </row>
    <row r="38" spans="1:11" x14ac:dyDescent="0.2">
      <c r="A38" s="2">
        <v>12</v>
      </c>
      <c r="B38" s="118">
        <v>24</v>
      </c>
      <c r="C38" s="127" t="s">
        <v>90</v>
      </c>
      <c r="D38" s="216"/>
      <c r="E38" s="216"/>
      <c r="F38" s="216"/>
      <c r="G38" s="324"/>
      <c r="H38" s="324"/>
      <c r="I38" s="324"/>
      <c r="K38" s="1" t="s">
        <v>706</v>
      </c>
    </row>
    <row r="39" spans="1:11" x14ac:dyDescent="0.2">
      <c r="A39" s="3"/>
      <c r="B39" s="125">
        <v>241</v>
      </c>
      <c r="C39" s="130" t="s">
        <v>31</v>
      </c>
      <c r="D39" s="220"/>
      <c r="E39" s="220"/>
      <c r="F39" s="220"/>
      <c r="G39" s="326"/>
      <c r="H39" s="326"/>
      <c r="I39" s="326"/>
    </row>
    <row r="40" spans="1:11" x14ac:dyDescent="0.2">
      <c r="A40" s="3"/>
      <c r="B40" s="125">
        <v>242</v>
      </c>
      <c r="C40" s="130" t="s">
        <v>32</v>
      </c>
      <c r="D40" s="220"/>
      <c r="E40" s="220"/>
      <c r="F40" s="220"/>
      <c r="G40" s="326"/>
      <c r="H40" s="326"/>
      <c r="I40" s="326"/>
    </row>
    <row r="41" spans="1:11" x14ac:dyDescent="0.2">
      <c r="A41" s="3"/>
      <c r="B41" s="131">
        <v>244</v>
      </c>
      <c r="C41" s="126" t="s">
        <v>33</v>
      </c>
      <c r="D41" s="220"/>
      <c r="E41" s="220"/>
      <c r="F41" s="220"/>
      <c r="G41" s="326"/>
      <c r="H41" s="326"/>
      <c r="I41" s="326"/>
    </row>
    <row r="42" spans="1:11" x14ac:dyDescent="0.2">
      <c r="A42" s="2">
        <v>13</v>
      </c>
      <c r="B42" s="118">
        <v>25</v>
      </c>
      <c r="C42" s="127" t="s">
        <v>34</v>
      </c>
      <c r="D42" s="216"/>
      <c r="E42" s="216"/>
      <c r="F42" s="216"/>
      <c r="G42" s="324"/>
      <c r="H42" s="324"/>
      <c r="I42" s="324"/>
    </row>
    <row r="43" spans="1:11" x14ac:dyDescent="0.2">
      <c r="A43" s="2">
        <v>14</v>
      </c>
      <c r="B43" s="118">
        <v>26</v>
      </c>
      <c r="C43" s="127" t="s">
        <v>16</v>
      </c>
      <c r="D43" s="216"/>
      <c r="E43" s="216"/>
      <c r="F43" s="216"/>
      <c r="G43" s="324"/>
      <c r="H43" s="324"/>
      <c r="I43" s="324"/>
    </row>
    <row r="44" spans="1:11" x14ac:dyDescent="0.2">
      <c r="A44" s="2">
        <v>15</v>
      </c>
      <c r="B44" s="118">
        <v>27</v>
      </c>
      <c r="C44" s="127" t="s">
        <v>35</v>
      </c>
      <c r="D44" s="216"/>
      <c r="E44" s="216"/>
      <c r="F44" s="216"/>
      <c r="G44" s="324"/>
      <c r="H44" s="324"/>
      <c r="I44" s="324"/>
    </row>
    <row r="45" spans="1:11" x14ac:dyDescent="0.2">
      <c r="A45" s="2">
        <v>16</v>
      </c>
      <c r="B45" s="118">
        <v>29</v>
      </c>
      <c r="C45" s="127" t="s">
        <v>36</v>
      </c>
      <c r="D45" s="216"/>
      <c r="E45" s="216"/>
      <c r="F45" s="216"/>
      <c r="G45" s="324"/>
      <c r="H45" s="324"/>
      <c r="I45" s="324"/>
    </row>
    <row r="46" spans="1:11" x14ac:dyDescent="0.2">
      <c r="A46" s="2">
        <v>17</v>
      </c>
      <c r="B46" s="118">
        <v>31</v>
      </c>
      <c r="C46" s="127" t="s">
        <v>37</v>
      </c>
      <c r="D46" s="216"/>
      <c r="E46" s="216"/>
      <c r="F46" s="216"/>
      <c r="G46" s="324"/>
      <c r="H46" s="324"/>
      <c r="I46" s="324"/>
    </row>
    <row r="47" spans="1:11" x14ac:dyDescent="0.2">
      <c r="A47" s="2">
        <v>18</v>
      </c>
      <c r="B47" s="118">
        <v>32</v>
      </c>
      <c r="C47" s="127" t="s">
        <v>38</v>
      </c>
      <c r="D47" s="216"/>
      <c r="E47" s="216"/>
      <c r="F47" s="216"/>
      <c r="G47" s="324"/>
      <c r="H47" s="324"/>
      <c r="I47" s="324"/>
    </row>
    <row r="48" spans="1:11" x14ac:dyDescent="0.2">
      <c r="A48" s="2">
        <v>19</v>
      </c>
      <c r="B48" s="144">
        <v>33</v>
      </c>
      <c r="C48" s="145" t="s">
        <v>91</v>
      </c>
      <c r="D48" s="216"/>
      <c r="E48" s="216"/>
      <c r="F48" s="216"/>
      <c r="G48" s="324"/>
      <c r="H48" s="324"/>
      <c r="I48" s="324"/>
    </row>
    <row r="49" spans="1:11" x14ac:dyDescent="0.2">
      <c r="A49" s="143" t="s">
        <v>39</v>
      </c>
      <c r="B49" s="146" t="s">
        <v>40</v>
      </c>
      <c r="C49" s="147"/>
      <c r="D49" s="221">
        <f t="shared" ref="D49:I49" si="4">D5-D23</f>
        <v>0</v>
      </c>
      <c r="E49" s="222">
        <f t="shared" si="4"/>
        <v>0</v>
      </c>
      <c r="F49" s="222">
        <f t="shared" si="4"/>
        <v>0</v>
      </c>
      <c r="G49" s="327">
        <f t="shared" si="4"/>
        <v>0</v>
      </c>
      <c r="H49" s="327">
        <f t="shared" si="4"/>
        <v>0</v>
      </c>
      <c r="I49" s="327">
        <f t="shared" si="4"/>
        <v>0</v>
      </c>
      <c r="K49" s="1" t="s">
        <v>708</v>
      </c>
    </row>
    <row r="50" spans="1:11" x14ac:dyDescent="0.2">
      <c r="A50" s="74" t="s">
        <v>41</v>
      </c>
      <c r="B50" s="84" t="s">
        <v>42</v>
      </c>
      <c r="C50" s="154"/>
      <c r="D50" s="223">
        <f>D84</f>
        <v>0</v>
      </c>
      <c r="E50" s="223">
        <f>E84</f>
        <v>0</v>
      </c>
      <c r="F50" s="223">
        <f>F84</f>
        <v>0</v>
      </c>
      <c r="G50" s="328">
        <f t="shared" ref="G50:I50" si="5">G84</f>
        <v>0</v>
      </c>
      <c r="H50" s="328">
        <f t="shared" si="5"/>
        <v>0</v>
      </c>
      <c r="I50" s="328">
        <f t="shared" si="5"/>
        <v>0</v>
      </c>
      <c r="K50" s="1" t="s">
        <v>708</v>
      </c>
    </row>
    <row r="51" spans="1:11" x14ac:dyDescent="0.2">
      <c r="A51" s="75" t="s">
        <v>43</v>
      </c>
      <c r="B51" s="76" t="s">
        <v>99</v>
      </c>
      <c r="C51" s="155"/>
      <c r="D51" s="224"/>
      <c r="E51" s="224"/>
      <c r="F51" s="225"/>
      <c r="G51" s="329"/>
      <c r="H51" s="329"/>
      <c r="I51" s="329"/>
      <c r="K51" s="1" t="s">
        <v>710</v>
      </c>
    </row>
    <row r="52" spans="1:11" x14ac:dyDescent="0.2">
      <c r="A52" s="78" t="s">
        <v>44</v>
      </c>
      <c r="B52" s="79" t="s">
        <v>45</v>
      </c>
      <c r="C52" s="156"/>
      <c r="D52" s="226">
        <f>D49+D50</f>
        <v>0</v>
      </c>
      <c r="E52" s="226">
        <f t="shared" ref="E52:F52" si="6">E49+E50</f>
        <v>0</v>
      </c>
      <c r="F52" s="226">
        <f t="shared" si="6"/>
        <v>0</v>
      </c>
      <c r="G52" s="330">
        <f t="shared" ref="G52:I52" si="7">G49+G5</f>
        <v>0</v>
      </c>
      <c r="H52" s="330">
        <f t="shared" si="7"/>
        <v>0</v>
      </c>
      <c r="I52" s="330">
        <f t="shared" si="7"/>
        <v>0</v>
      </c>
      <c r="K52" s="1" t="s">
        <v>708</v>
      </c>
    </row>
    <row r="53" spans="1:11" x14ac:dyDescent="0.2">
      <c r="A53" s="81"/>
      <c r="B53" s="199"/>
      <c r="C53" s="199"/>
      <c r="D53" s="227"/>
      <c r="E53" s="227"/>
      <c r="F53" s="227"/>
      <c r="G53" s="331"/>
      <c r="H53" s="331"/>
      <c r="I53" s="332"/>
      <c r="J53" s="40"/>
      <c r="K53" s="40"/>
    </row>
    <row r="54" spans="1:11" x14ac:dyDescent="0.2">
      <c r="A54" s="143" t="s">
        <v>46</v>
      </c>
      <c r="B54" s="92" t="s">
        <v>82</v>
      </c>
      <c r="C54" s="171"/>
      <c r="D54" s="229">
        <f>D55+D56+D57+D59+D60+D61+D62</f>
        <v>0</v>
      </c>
      <c r="E54" s="229">
        <f t="shared" ref="E54:I54" si="8">E55+E56+E57+E59+E60+E61+E62</f>
        <v>0</v>
      </c>
      <c r="F54" s="229">
        <f t="shared" si="8"/>
        <v>0</v>
      </c>
      <c r="G54" s="333">
        <f t="shared" si="8"/>
        <v>0</v>
      </c>
      <c r="H54" s="333">
        <f t="shared" si="8"/>
        <v>0</v>
      </c>
      <c r="I54" s="333">
        <f t="shared" si="8"/>
        <v>0</v>
      </c>
    </row>
    <row r="55" spans="1:11" x14ac:dyDescent="0.2">
      <c r="A55" s="118">
        <v>20</v>
      </c>
      <c r="B55" s="200">
        <v>43</v>
      </c>
      <c r="C55" s="202" t="s">
        <v>92</v>
      </c>
      <c r="D55" s="271"/>
      <c r="E55" s="271"/>
      <c r="F55" s="271"/>
      <c r="G55" s="321"/>
      <c r="H55" s="321"/>
      <c r="I55" s="321"/>
    </row>
    <row r="56" spans="1:11" x14ac:dyDescent="0.2">
      <c r="A56" s="118">
        <v>21</v>
      </c>
      <c r="B56" s="118">
        <v>44</v>
      </c>
      <c r="C56" s="127" t="s">
        <v>47</v>
      </c>
      <c r="D56" s="271"/>
      <c r="E56" s="271"/>
      <c r="F56" s="271"/>
      <c r="G56" s="321"/>
      <c r="H56" s="321"/>
      <c r="I56" s="321"/>
    </row>
    <row r="57" spans="1:11" x14ac:dyDescent="0.2">
      <c r="A57" s="118">
        <v>22</v>
      </c>
      <c r="B57" s="118">
        <v>45</v>
      </c>
      <c r="C57" s="127" t="s">
        <v>93</v>
      </c>
      <c r="D57" s="271"/>
      <c r="E57" s="271"/>
      <c r="F57" s="271"/>
      <c r="G57" s="321"/>
      <c r="H57" s="321"/>
      <c r="I57" s="321"/>
    </row>
    <row r="58" spans="1:11" x14ac:dyDescent="0.2">
      <c r="A58" s="134"/>
      <c r="B58" s="125">
        <v>4540101</v>
      </c>
      <c r="C58" s="126" t="s">
        <v>48</v>
      </c>
      <c r="D58" s="272"/>
      <c r="E58" s="272"/>
      <c r="F58" s="272"/>
      <c r="G58" s="322"/>
      <c r="H58" s="322"/>
      <c r="I58" s="322"/>
    </row>
    <row r="59" spans="1:11" x14ac:dyDescent="0.2">
      <c r="A59" s="118">
        <v>23</v>
      </c>
      <c r="B59" s="118">
        <v>49</v>
      </c>
      <c r="C59" s="127" t="s">
        <v>49</v>
      </c>
      <c r="D59" s="271"/>
      <c r="E59" s="271"/>
      <c r="F59" s="271"/>
      <c r="G59" s="321"/>
      <c r="H59" s="321"/>
      <c r="I59" s="321"/>
    </row>
    <row r="60" spans="1:11" x14ac:dyDescent="0.2">
      <c r="A60" s="118">
        <v>24</v>
      </c>
      <c r="B60" s="118">
        <v>53</v>
      </c>
      <c r="C60" s="127" t="s">
        <v>50</v>
      </c>
      <c r="D60" s="271"/>
      <c r="E60" s="271"/>
      <c r="F60" s="271"/>
      <c r="G60" s="321"/>
      <c r="H60" s="321"/>
      <c r="I60" s="321"/>
    </row>
    <row r="61" spans="1:11" x14ac:dyDescent="0.2">
      <c r="A61" s="118">
        <v>25</v>
      </c>
      <c r="B61" s="118">
        <v>54</v>
      </c>
      <c r="C61" s="127" t="s">
        <v>47</v>
      </c>
      <c r="D61" s="271"/>
      <c r="E61" s="271"/>
      <c r="F61" s="271"/>
      <c r="G61" s="321"/>
      <c r="H61" s="321"/>
      <c r="I61" s="321"/>
    </row>
    <row r="62" spans="1:11" x14ac:dyDescent="0.2">
      <c r="A62" s="118">
        <v>26</v>
      </c>
      <c r="B62" s="118">
        <v>59</v>
      </c>
      <c r="C62" s="127" t="s">
        <v>51</v>
      </c>
      <c r="D62" s="230"/>
      <c r="E62" s="230"/>
      <c r="F62" s="230"/>
      <c r="G62" s="321"/>
      <c r="H62" s="321"/>
      <c r="I62" s="321"/>
    </row>
    <row r="63" spans="1:11" x14ac:dyDescent="0.2">
      <c r="A63" s="134"/>
      <c r="B63" s="203">
        <v>593</v>
      </c>
      <c r="C63" s="204" t="s">
        <v>52</v>
      </c>
      <c r="D63" s="231"/>
      <c r="E63" s="231"/>
      <c r="F63" s="231"/>
      <c r="G63" s="322"/>
      <c r="H63" s="322"/>
      <c r="I63" s="322"/>
    </row>
    <row r="64" spans="1:11" x14ac:dyDescent="0.2">
      <c r="A64" s="143" t="s">
        <v>53</v>
      </c>
      <c r="B64" s="92" t="s">
        <v>83</v>
      </c>
      <c r="C64" s="171"/>
      <c r="D64" s="229">
        <f>D65+D66+D67+D69+D70+D71+D72</f>
        <v>0</v>
      </c>
      <c r="E64" s="229">
        <f t="shared" ref="E64:I64" si="9">E65+E66+E67+E69+E70+E71+E72</f>
        <v>0</v>
      </c>
      <c r="F64" s="229">
        <f t="shared" si="9"/>
        <v>0</v>
      </c>
      <c r="G64" s="333">
        <f t="shared" si="9"/>
        <v>0</v>
      </c>
      <c r="H64" s="333">
        <f t="shared" si="9"/>
        <v>0</v>
      </c>
      <c r="I64" s="333">
        <f t="shared" si="9"/>
        <v>0</v>
      </c>
    </row>
    <row r="65" spans="1:11" x14ac:dyDescent="0.2">
      <c r="A65" s="2">
        <v>27</v>
      </c>
      <c r="B65" s="200">
        <v>43</v>
      </c>
      <c r="C65" s="202" t="s">
        <v>92</v>
      </c>
      <c r="D65" s="271"/>
      <c r="E65" s="271"/>
      <c r="F65" s="271"/>
      <c r="G65" s="321"/>
      <c r="H65" s="321"/>
      <c r="I65" s="321"/>
    </row>
    <row r="66" spans="1:11" x14ac:dyDescent="0.2">
      <c r="A66" s="2">
        <v>28</v>
      </c>
      <c r="B66" s="118">
        <v>44</v>
      </c>
      <c r="C66" s="127" t="s">
        <v>47</v>
      </c>
      <c r="D66" s="271"/>
      <c r="E66" s="271"/>
      <c r="F66" s="271"/>
      <c r="G66" s="321"/>
      <c r="H66" s="321"/>
      <c r="I66" s="321"/>
    </row>
    <row r="67" spans="1:11" x14ac:dyDescent="0.2">
      <c r="A67" s="2">
        <v>29</v>
      </c>
      <c r="B67" s="118">
        <v>45</v>
      </c>
      <c r="C67" s="127" t="s">
        <v>93</v>
      </c>
      <c r="D67" s="271"/>
      <c r="E67" s="271"/>
      <c r="F67" s="271"/>
      <c r="G67" s="321"/>
      <c r="H67" s="321"/>
      <c r="I67" s="321"/>
    </row>
    <row r="68" spans="1:11" x14ac:dyDescent="0.2">
      <c r="A68" s="3"/>
      <c r="B68" s="125">
        <v>4540101</v>
      </c>
      <c r="C68" s="126" t="s">
        <v>48</v>
      </c>
      <c r="D68" s="272"/>
      <c r="E68" s="272"/>
      <c r="F68" s="272"/>
      <c r="G68" s="322"/>
      <c r="H68" s="322"/>
      <c r="I68" s="322"/>
    </row>
    <row r="69" spans="1:11" x14ac:dyDescent="0.2">
      <c r="A69" s="2">
        <v>30</v>
      </c>
      <c r="B69" s="118">
        <v>49</v>
      </c>
      <c r="C69" s="127" t="s">
        <v>49</v>
      </c>
      <c r="D69" s="271"/>
      <c r="E69" s="271"/>
      <c r="F69" s="271"/>
      <c r="G69" s="321"/>
      <c r="H69" s="321"/>
      <c r="I69" s="321"/>
    </row>
    <row r="70" spans="1:11" x14ac:dyDescent="0.2">
      <c r="A70" s="2">
        <v>31</v>
      </c>
      <c r="B70" s="118">
        <v>53</v>
      </c>
      <c r="C70" s="127" t="s">
        <v>50</v>
      </c>
      <c r="D70" s="271"/>
      <c r="E70" s="271"/>
      <c r="F70" s="271"/>
      <c r="G70" s="321"/>
      <c r="H70" s="321"/>
      <c r="I70" s="321"/>
    </row>
    <row r="71" spans="1:11" x14ac:dyDescent="0.2">
      <c r="A71" s="2">
        <v>32</v>
      </c>
      <c r="B71" s="118">
        <v>54</v>
      </c>
      <c r="C71" s="127" t="s">
        <v>47</v>
      </c>
      <c r="D71" s="271"/>
      <c r="E71" s="271"/>
      <c r="F71" s="271"/>
      <c r="G71" s="321"/>
      <c r="H71" s="321"/>
      <c r="I71" s="321"/>
    </row>
    <row r="72" spans="1:11" x14ac:dyDescent="0.2">
      <c r="A72" s="2">
        <v>33</v>
      </c>
      <c r="B72" s="118">
        <v>59</v>
      </c>
      <c r="C72" s="127" t="s">
        <v>51</v>
      </c>
      <c r="D72" s="230"/>
      <c r="E72" s="230"/>
      <c r="F72" s="230"/>
      <c r="G72" s="321"/>
      <c r="H72" s="321"/>
      <c r="I72" s="321"/>
    </row>
    <row r="73" spans="1:11" x14ac:dyDescent="0.2">
      <c r="A73" s="3"/>
      <c r="B73" s="125">
        <v>593</v>
      </c>
      <c r="C73" s="126" t="s">
        <v>52</v>
      </c>
      <c r="D73" s="231"/>
      <c r="E73" s="231"/>
      <c r="F73" s="231"/>
      <c r="G73" s="322"/>
      <c r="H73" s="322"/>
      <c r="I73" s="322"/>
    </row>
    <row r="74" spans="1:11" x14ac:dyDescent="0.2">
      <c r="A74" s="74" t="s">
        <v>54</v>
      </c>
      <c r="B74" s="84" t="s">
        <v>55</v>
      </c>
      <c r="C74" s="85"/>
      <c r="D74" s="232">
        <f t="shared" ref="D74:I74" si="10">+D5+D54</f>
        <v>0</v>
      </c>
      <c r="E74" s="232">
        <f t="shared" si="10"/>
        <v>0</v>
      </c>
      <c r="F74" s="232">
        <f t="shared" si="10"/>
        <v>0</v>
      </c>
      <c r="G74" s="334">
        <f t="shared" si="10"/>
        <v>0</v>
      </c>
      <c r="H74" s="334">
        <f t="shared" si="10"/>
        <v>0</v>
      </c>
      <c r="I74" s="334">
        <f t="shared" si="10"/>
        <v>0</v>
      </c>
      <c r="K74" s="1" t="s">
        <v>708</v>
      </c>
    </row>
    <row r="75" spans="1:11" x14ac:dyDescent="0.2">
      <c r="A75" s="74" t="s">
        <v>56</v>
      </c>
      <c r="B75" s="84" t="s">
        <v>84</v>
      </c>
      <c r="C75" s="85"/>
      <c r="D75" s="232">
        <f t="shared" ref="D75:I75" si="11">D23+D64</f>
        <v>0</v>
      </c>
      <c r="E75" s="232">
        <f t="shared" si="11"/>
        <v>0</v>
      </c>
      <c r="F75" s="232">
        <f t="shared" si="11"/>
        <v>0</v>
      </c>
      <c r="G75" s="334">
        <f t="shared" si="11"/>
        <v>0</v>
      </c>
      <c r="H75" s="334">
        <f t="shared" si="11"/>
        <v>0</v>
      </c>
      <c r="I75" s="334">
        <f t="shared" si="11"/>
        <v>0</v>
      </c>
      <c r="K75" s="1" t="s">
        <v>708</v>
      </c>
    </row>
    <row r="76" spans="1:11" x14ac:dyDescent="0.2">
      <c r="A76" s="74" t="s">
        <v>57</v>
      </c>
      <c r="B76" s="84" t="s">
        <v>58</v>
      </c>
      <c r="C76" s="85"/>
      <c r="D76" s="232">
        <f>D74-D75</f>
        <v>0</v>
      </c>
      <c r="E76" s="232">
        <f t="shared" ref="E76:I76" si="12">E74-E75</f>
        <v>0</v>
      </c>
      <c r="F76" s="232">
        <f t="shared" si="12"/>
        <v>0</v>
      </c>
      <c r="G76" s="334">
        <f t="shared" si="12"/>
        <v>0</v>
      </c>
      <c r="H76" s="334">
        <f t="shared" si="12"/>
        <v>0</v>
      </c>
      <c r="I76" s="334">
        <f t="shared" si="12"/>
        <v>0</v>
      </c>
      <c r="K76" s="1" t="s">
        <v>708</v>
      </c>
    </row>
    <row r="77" spans="1:11" x14ac:dyDescent="0.2">
      <c r="D77" s="233"/>
      <c r="E77" s="233"/>
      <c r="F77" s="233"/>
      <c r="G77" s="335"/>
      <c r="H77" s="335"/>
      <c r="I77" s="335"/>
      <c r="J77" s="40"/>
      <c r="K77" s="40"/>
    </row>
    <row r="78" spans="1:11" x14ac:dyDescent="0.2">
      <c r="B78" s="198" t="s">
        <v>694</v>
      </c>
      <c r="C78" s="198"/>
      <c r="D78" s="251"/>
      <c r="E78" s="233"/>
      <c r="F78" s="234"/>
      <c r="G78" s="336"/>
      <c r="H78" s="336"/>
      <c r="I78" s="337"/>
      <c r="J78" s="40"/>
      <c r="K78" s="40"/>
    </row>
    <row r="79" spans="1:11" x14ac:dyDescent="0.2">
      <c r="B79" s="196"/>
      <c r="C79" s="196"/>
      <c r="D79" s="251"/>
      <c r="E79" s="235"/>
      <c r="F79" s="234"/>
      <c r="G79" s="336"/>
      <c r="H79" s="336"/>
      <c r="I79" s="337"/>
      <c r="J79" s="40"/>
      <c r="K79" s="40"/>
    </row>
    <row r="80" spans="1:11" x14ac:dyDescent="0.2">
      <c r="B80" s="196"/>
      <c r="C80" s="253"/>
      <c r="D80" s="254">
        <f t="shared" ref="D80:I80" si="13">D3</f>
        <v>2024</v>
      </c>
      <c r="E80" s="255">
        <f t="shared" si="13"/>
        <v>2025</v>
      </c>
      <c r="F80" s="255">
        <f t="shared" si="13"/>
        <v>2026</v>
      </c>
      <c r="G80" s="338">
        <f t="shared" si="13"/>
        <v>2027</v>
      </c>
      <c r="H80" s="338">
        <f t="shared" si="13"/>
        <v>2028</v>
      </c>
      <c r="I80" s="338">
        <f t="shared" si="13"/>
        <v>2029</v>
      </c>
      <c r="J80" s="40"/>
      <c r="K80" s="40"/>
    </row>
    <row r="81" spans="2:11" ht="33.75" x14ac:dyDescent="0.2">
      <c r="B81" s="196"/>
      <c r="C81" s="256" t="s">
        <v>695</v>
      </c>
      <c r="D81" s="257" t="s">
        <v>3</v>
      </c>
      <c r="E81" s="258" t="s">
        <v>4</v>
      </c>
      <c r="F81" s="258" t="s">
        <v>5</v>
      </c>
      <c r="G81" s="339" t="s">
        <v>5</v>
      </c>
      <c r="H81" s="339" t="s">
        <v>5</v>
      </c>
      <c r="I81" s="339" t="s">
        <v>5</v>
      </c>
      <c r="J81" s="40"/>
      <c r="K81" s="40"/>
    </row>
    <row r="82" spans="2:11" x14ac:dyDescent="0.2">
      <c r="B82" s="205"/>
      <c r="C82" s="259" t="s">
        <v>699</v>
      </c>
      <c r="D82" s="260"/>
      <c r="E82" s="261">
        <f>D83</f>
        <v>0</v>
      </c>
      <c r="F82" s="261">
        <f t="shared" ref="F82:I82" si="14">E83</f>
        <v>0</v>
      </c>
      <c r="G82" s="340">
        <f t="shared" si="14"/>
        <v>0</v>
      </c>
      <c r="H82" s="340">
        <f t="shared" si="14"/>
        <v>0</v>
      </c>
      <c r="I82" s="340">
        <f t="shared" si="14"/>
        <v>0</v>
      </c>
      <c r="J82" s="40"/>
      <c r="K82" s="40"/>
    </row>
    <row r="83" spans="2:11" x14ac:dyDescent="0.2">
      <c r="B83" s="205"/>
      <c r="C83" s="262" t="s">
        <v>700</v>
      </c>
      <c r="D83" s="260"/>
      <c r="E83" s="260"/>
      <c r="F83" s="341">
        <v>0</v>
      </c>
      <c r="G83" s="341">
        <v>0</v>
      </c>
      <c r="H83" s="341">
        <v>0</v>
      </c>
      <c r="I83" s="341">
        <v>0</v>
      </c>
      <c r="J83" s="40"/>
      <c r="K83" s="40"/>
    </row>
    <row r="84" spans="2:11" ht="13.5" thickBot="1" x14ac:dyDescent="0.25">
      <c r="B84" s="205"/>
      <c r="C84" s="264" t="s">
        <v>712</v>
      </c>
      <c r="D84" s="265">
        <f>D82-D83</f>
        <v>0</v>
      </c>
      <c r="E84" s="265">
        <f t="shared" ref="E84" si="15">E82-E83</f>
        <v>0</v>
      </c>
      <c r="F84" s="265">
        <f>F82-F83</f>
        <v>0</v>
      </c>
      <c r="G84" s="342">
        <f t="shared" ref="G84:I84" si="16">G82-G83</f>
        <v>0</v>
      </c>
      <c r="H84" s="342">
        <f t="shared" si="16"/>
        <v>0</v>
      </c>
      <c r="I84" s="342">
        <f t="shared" si="16"/>
        <v>0</v>
      </c>
      <c r="J84" s="40"/>
      <c r="K84" s="40"/>
    </row>
    <row r="85" spans="2:11" ht="13.5" thickTop="1" x14ac:dyDescent="0.2">
      <c r="C85" s="206" t="s">
        <v>697</v>
      </c>
      <c r="D85" s="233"/>
      <c r="E85" s="233"/>
      <c r="F85" s="233"/>
      <c r="G85" s="286"/>
      <c r="H85" s="286"/>
      <c r="I85" s="286"/>
      <c r="J85" s="40"/>
      <c r="K85" s="40"/>
    </row>
    <row r="86" spans="2:11" x14ac:dyDescent="0.2">
      <c r="C86" s="206"/>
      <c r="D86" s="233"/>
      <c r="E86" s="233"/>
      <c r="F86" s="233"/>
      <c r="G86" s="286"/>
      <c r="H86" s="286"/>
      <c r="I86" s="286"/>
      <c r="J86" s="40"/>
      <c r="K86" s="40"/>
    </row>
    <row r="87" spans="2:11" ht="15" x14ac:dyDescent="0.2">
      <c r="B87" s="87" t="s">
        <v>85</v>
      </c>
      <c r="C87" s="87"/>
      <c r="D87" s="233"/>
      <c r="E87" s="233"/>
      <c r="F87" s="233"/>
      <c r="G87" s="286"/>
      <c r="H87" s="286"/>
      <c r="I87" s="286"/>
      <c r="J87" s="40"/>
      <c r="K87" s="40"/>
    </row>
    <row r="88" spans="2:11" x14ac:dyDescent="0.2">
      <c r="B88" s="15" t="s">
        <v>60</v>
      </c>
      <c r="D88" s="236"/>
      <c r="E88" s="235"/>
      <c r="F88" s="235"/>
      <c r="G88" s="290"/>
      <c r="H88" s="290"/>
      <c r="I88" s="290"/>
      <c r="J88" s="40"/>
      <c r="K88" s="40"/>
    </row>
    <row r="89" spans="2:11" ht="15" x14ac:dyDescent="0.25">
      <c r="C89" s="88"/>
      <c r="D89" s="237"/>
      <c r="E89" s="237"/>
      <c r="F89" s="237"/>
      <c r="G89" s="237"/>
      <c r="H89" s="237"/>
      <c r="I89" s="237"/>
      <c r="J89" s="40"/>
      <c r="K89" s="40"/>
    </row>
    <row r="90" spans="2:11" x14ac:dyDescent="0.2">
      <c r="C90" s="157" t="s">
        <v>59</v>
      </c>
      <c r="D90" s="238">
        <f t="shared" ref="D90:I90" si="17">D3</f>
        <v>2024</v>
      </c>
      <c r="E90" s="238">
        <f t="shared" si="17"/>
        <v>2025</v>
      </c>
      <c r="F90" s="238">
        <f t="shared" si="17"/>
        <v>2026</v>
      </c>
      <c r="G90" s="299">
        <f t="shared" si="17"/>
        <v>2027</v>
      </c>
      <c r="H90" s="299">
        <f t="shared" si="17"/>
        <v>2028</v>
      </c>
      <c r="I90" s="299">
        <f t="shared" si="17"/>
        <v>2029</v>
      </c>
      <c r="J90" s="40"/>
      <c r="K90" s="40"/>
    </row>
    <row r="91" spans="2:11" ht="33.75" x14ac:dyDescent="0.25">
      <c r="B91" s="18"/>
      <c r="C91" s="158"/>
      <c r="D91" s="257" t="s">
        <v>3</v>
      </c>
      <c r="E91" s="258" t="s">
        <v>4</v>
      </c>
      <c r="F91" s="258" t="s">
        <v>5</v>
      </c>
      <c r="G91" s="294" t="s">
        <v>5</v>
      </c>
      <c r="H91" s="294" t="s">
        <v>5</v>
      </c>
      <c r="I91" s="294" t="s">
        <v>5</v>
      </c>
      <c r="J91" s="40"/>
      <c r="K91" s="40"/>
    </row>
    <row r="92" spans="2:11" ht="13.5" thickBot="1" x14ac:dyDescent="0.25">
      <c r="B92" s="174" t="s">
        <v>61</v>
      </c>
      <c r="C92" s="92" t="s">
        <v>62</v>
      </c>
      <c r="D92" s="239">
        <f>D93+D94+D97+D98</f>
        <v>0</v>
      </c>
      <c r="E92" s="239">
        <f t="shared" ref="E92:I92" si="18">E93+E94+E97+E98</f>
        <v>0</v>
      </c>
      <c r="F92" s="239">
        <f t="shared" si="18"/>
        <v>0</v>
      </c>
      <c r="G92" s="300">
        <f t="shared" si="18"/>
        <v>0</v>
      </c>
      <c r="H92" s="300">
        <f t="shared" si="18"/>
        <v>0</v>
      </c>
      <c r="I92" s="300">
        <f t="shared" si="18"/>
        <v>0</v>
      </c>
      <c r="J92" s="40"/>
      <c r="K92" s="40"/>
    </row>
    <row r="93" spans="2:11" x14ac:dyDescent="0.2">
      <c r="B93" s="207">
        <v>11</v>
      </c>
      <c r="C93" s="70" t="s">
        <v>63</v>
      </c>
      <c r="D93" s="240">
        <f t="shared" ref="D93:I93" si="19">D6</f>
        <v>0</v>
      </c>
      <c r="E93" s="240">
        <f t="shared" si="19"/>
        <v>0</v>
      </c>
      <c r="F93" s="240">
        <f t="shared" si="19"/>
        <v>0</v>
      </c>
      <c r="G93" s="241">
        <f t="shared" si="19"/>
        <v>0</v>
      </c>
      <c r="H93" s="241">
        <f t="shared" si="19"/>
        <v>0</v>
      </c>
      <c r="I93" s="241">
        <f t="shared" si="19"/>
        <v>0</v>
      </c>
      <c r="J93" s="40"/>
      <c r="K93" s="40"/>
    </row>
    <row r="94" spans="2:11" x14ac:dyDescent="0.2">
      <c r="B94" s="208"/>
      <c r="C94" s="89" t="s">
        <v>64</v>
      </c>
      <c r="D94" s="241">
        <f>D95+D96</f>
        <v>0</v>
      </c>
      <c r="E94" s="241">
        <f t="shared" ref="E94:I94" si="20">E95+E96</f>
        <v>0</v>
      </c>
      <c r="F94" s="241">
        <f t="shared" si="20"/>
        <v>0</v>
      </c>
      <c r="G94" s="241">
        <f t="shared" si="20"/>
        <v>0</v>
      </c>
      <c r="H94" s="241">
        <f t="shared" si="20"/>
        <v>0</v>
      </c>
      <c r="I94" s="241">
        <f t="shared" si="20"/>
        <v>0</v>
      </c>
      <c r="J94" s="40"/>
      <c r="K94" s="40"/>
    </row>
    <row r="95" spans="2:11" x14ac:dyDescent="0.2">
      <c r="B95" s="209" t="s">
        <v>66</v>
      </c>
      <c r="C95" s="89" t="s">
        <v>690</v>
      </c>
      <c r="D95" s="241"/>
      <c r="E95" s="241"/>
      <c r="F95" s="241"/>
      <c r="G95" s="241"/>
      <c r="H95" s="241"/>
      <c r="I95" s="241"/>
      <c r="J95" s="40"/>
      <c r="K95" s="40"/>
    </row>
    <row r="96" spans="2:11" x14ac:dyDescent="0.2">
      <c r="B96" s="209" t="s">
        <v>66</v>
      </c>
      <c r="C96" s="89" t="s">
        <v>691</v>
      </c>
      <c r="D96" s="242">
        <f>D11+D12</f>
        <v>0</v>
      </c>
      <c r="E96" s="242">
        <f t="shared" ref="E96:I96" si="21">E11+E12</f>
        <v>0</v>
      </c>
      <c r="F96" s="242">
        <f t="shared" si="21"/>
        <v>0</v>
      </c>
      <c r="G96" s="242">
        <f t="shared" si="21"/>
        <v>0</v>
      </c>
      <c r="H96" s="242">
        <f t="shared" si="21"/>
        <v>0</v>
      </c>
      <c r="I96" s="242">
        <f t="shared" si="21"/>
        <v>0</v>
      </c>
      <c r="J96" s="40"/>
      <c r="K96" s="40"/>
    </row>
    <row r="97" spans="2:11" x14ac:dyDescent="0.2">
      <c r="B97" s="209">
        <v>151</v>
      </c>
      <c r="C97" s="89" t="s">
        <v>16</v>
      </c>
      <c r="D97" s="241">
        <f>+D18+D19</f>
        <v>0</v>
      </c>
      <c r="E97" s="241">
        <f t="shared" ref="E97:I97" si="22">+E18+E19</f>
        <v>0</v>
      </c>
      <c r="F97" s="241">
        <f t="shared" si="22"/>
        <v>0</v>
      </c>
      <c r="G97" s="241">
        <f t="shared" si="22"/>
        <v>0</v>
      </c>
      <c r="H97" s="241">
        <f t="shared" si="22"/>
        <v>0</v>
      </c>
      <c r="I97" s="241">
        <f t="shared" si="22"/>
        <v>0</v>
      </c>
      <c r="J97" s="40"/>
      <c r="K97" s="40"/>
    </row>
    <row r="98" spans="2:11" x14ac:dyDescent="0.2">
      <c r="B98" s="210" t="s">
        <v>68</v>
      </c>
      <c r="C98" s="89" t="s">
        <v>69</v>
      </c>
      <c r="D98" s="241">
        <f>D9+D10-D11-D12+D16+D17-D18-D19</f>
        <v>0</v>
      </c>
      <c r="E98" s="241">
        <f t="shared" ref="E98:I98" si="23">E9+E10-E11-E12+E16+E17-E18-E19</f>
        <v>0</v>
      </c>
      <c r="F98" s="241">
        <f t="shared" si="23"/>
        <v>0</v>
      </c>
      <c r="G98" s="241">
        <f t="shared" si="23"/>
        <v>0</v>
      </c>
      <c r="H98" s="241">
        <f t="shared" si="23"/>
        <v>0</v>
      </c>
      <c r="I98" s="241">
        <f t="shared" si="23"/>
        <v>0</v>
      </c>
      <c r="J98" s="40"/>
      <c r="K98" s="40"/>
    </row>
    <row r="99" spans="2:11" x14ac:dyDescent="0.2">
      <c r="B99" s="210"/>
      <c r="C99" s="92" t="s">
        <v>70</v>
      </c>
      <c r="D99" s="229">
        <f>D100+D101+D102+D104+D103</f>
        <v>0</v>
      </c>
      <c r="E99" s="229">
        <f t="shared" ref="E99:I99" si="24">E100+E101+E102+E104+E103</f>
        <v>0</v>
      </c>
      <c r="F99" s="229">
        <f t="shared" si="24"/>
        <v>0</v>
      </c>
      <c r="G99" s="284">
        <f t="shared" si="24"/>
        <v>0</v>
      </c>
      <c r="H99" s="284">
        <f t="shared" si="24"/>
        <v>0</v>
      </c>
      <c r="I99" s="284">
        <f t="shared" si="24"/>
        <v>0</v>
      </c>
      <c r="J99" s="40"/>
      <c r="K99" s="40"/>
    </row>
    <row r="100" spans="2:11" x14ac:dyDescent="0.2">
      <c r="B100" s="209">
        <v>21</v>
      </c>
      <c r="C100" s="90" t="s">
        <v>96</v>
      </c>
      <c r="D100" s="241">
        <f t="shared" ref="D100:I100" si="25">D24</f>
        <v>0</v>
      </c>
      <c r="E100" s="241">
        <f t="shared" si="25"/>
        <v>0</v>
      </c>
      <c r="F100" s="241">
        <f t="shared" si="25"/>
        <v>0</v>
      </c>
      <c r="G100" s="241">
        <f t="shared" si="25"/>
        <v>0</v>
      </c>
      <c r="H100" s="241">
        <f t="shared" si="25"/>
        <v>0</v>
      </c>
      <c r="I100" s="241">
        <f t="shared" si="25"/>
        <v>0</v>
      </c>
      <c r="J100" s="40"/>
      <c r="K100" s="40"/>
    </row>
    <row r="101" spans="2:11" x14ac:dyDescent="0.2">
      <c r="B101" s="209">
        <v>26</v>
      </c>
      <c r="C101" s="91" t="s">
        <v>16</v>
      </c>
      <c r="D101" s="241">
        <f t="shared" ref="D101:I101" si="26">D43</f>
        <v>0</v>
      </c>
      <c r="E101" s="241">
        <f t="shared" si="26"/>
        <v>0</v>
      </c>
      <c r="F101" s="241">
        <f t="shared" si="26"/>
        <v>0</v>
      </c>
      <c r="G101" s="241">
        <f t="shared" si="26"/>
        <v>0</v>
      </c>
      <c r="H101" s="241">
        <f t="shared" si="26"/>
        <v>0</v>
      </c>
      <c r="I101" s="241">
        <f t="shared" si="26"/>
        <v>0</v>
      </c>
      <c r="J101" s="40"/>
      <c r="K101" s="40"/>
    </row>
    <row r="102" spans="2:11" x14ac:dyDescent="0.2">
      <c r="B102" s="209">
        <v>23</v>
      </c>
      <c r="C102" s="91" t="s">
        <v>11</v>
      </c>
      <c r="D102" s="241">
        <f t="shared" ref="D102:I102" si="27">D35</f>
        <v>0</v>
      </c>
      <c r="E102" s="241">
        <f t="shared" si="27"/>
        <v>0</v>
      </c>
      <c r="F102" s="241">
        <f t="shared" si="27"/>
        <v>0</v>
      </c>
      <c r="G102" s="241">
        <f t="shared" si="27"/>
        <v>0</v>
      </c>
      <c r="H102" s="241">
        <f t="shared" si="27"/>
        <v>0</v>
      </c>
      <c r="I102" s="241">
        <f t="shared" si="27"/>
        <v>0</v>
      </c>
      <c r="J102" s="40"/>
      <c r="K102" s="40"/>
    </row>
    <row r="103" spans="2:11" x14ac:dyDescent="0.2">
      <c r="B103" s="209" t="s">
        <v>71</v>
      </c>
      <c r="C103" s="91" t="s">
        <v>72</v>
      </c>
      <c r="D103" s="241">
        <f t="shared" ref="D103:I103" si="28">D46-D20</f>
        <v>0</v>
      </c>
      <c r="E103" s="241">
        <f t="shared" si="28"/>
        <v>0</v>
      </c>
      <c r="F103" s="241">
        <f t="shared" si="28"/>
        <v>0</v>
      </c>
      <c r="G103" s="241">
        <f t="shared" si="28"/>
        <v>0</v>
      </c>
      <c r="H103" s="241">
        <f t="shared" si="28"/>
        <v>0</v>
      </c>
      <c r="I103" s="241">
        <f t="shared" si="28"/>
        <v>0</v>
      </c>
      <c r="J103" s="40"/>
      <c r="K103" s="40"/>
    </row>
    <row r="104" spans="2:11" x14ac:dyDescent="0.2">
      <c r="B104" s="209" t="s">
        <v>73</v>
      </c>
      <c r="C104" s="90" t="s">
        <v>74</v>
      </c>
      <c r="D104" s="241">
        <f>D34+D38+D42+D44+D45+D47-D21+D48-D22</f>
        <v>0</v>
      </c>
      <c r="E104" s="241">
        <f t="shared" ref="E104:I104" si="29">E34+E38+E42+E44+E45+E47-E21+E48-E22</f>
        <v>0</v>
      </c>
      <c r="F104" s="241">
        <f t="shared" si="29"/>
        <v>0</v>
      </c>
      <c r="G104" s="241">
        <f t="shared" si="29"/>
        <v>0</v>
      </c>
      <c r="H104" s="241">
        <f t="shared" si="29"/>
        <v>0</v>
      </c>
      <c r="I104" s="241">
        <f t="shared" si="29"/>
        <v>0</v>
      </c>
      <c r="J104" s="40"/>
      <c r="K104" s="40"/>
    </row>
    <row r="105" spans="2:11" x14ac:dyDescent="0.2">
      <c r="B105" s="210"/>
      <c r="C105" s="92" t="s">
        <v>75</v>
      </c>
      <c r="D105" s="229">
        <f>D92-D99</f>
        <v>0</v>
      </c>
      <c r="E105" s="229">
        <f t="shared" ref="E105:I105" si="30">E92-E99</f>
        <v>0</v>
      </c>
      <c r="F105" s="229">
        <f t="shared" si="30"/>
        <v>0</v>
      </c>
      <c r="G105" s="284">
        <f t="shared" si="30"/>
        <v>0</v>
      </c>
      <c r="H105" s="284">
        <f t="shared" si="30"/>
        <v>0</v>
      </c>
      <c r="I105" s="284">
        <f t="shared" si="30"/>
        <v>0</v>
      </c>
      <c r="J105" s="40"/>
      <c r="K105" s="40"/>
    </row>
    <row r="106" spans="2:11" x14ac:dyDescent="0.2">
      <c r="B106" s="210"/>
      <c r="C106" s="92" t="s">
        <v>94</v>
      </c>
      <c r="D106" s="229">
        <f>D50</f>
        <v>0</v>
      </c>
      <c r="E106" s="229">
        <f>E50</f>
        <v>0</v>
      </c>
      <c r="F106" s="229">
        <f>F50</f>
        <v>0</v>
      </c>
      <c r="G106" s="307"/>
      <c r="H106" s="307"/>
      <c r="I106" s="307"/>
      <c r="J106" s="40"/>
      <c r="K106" s="40"/>
    </row>
    <row r="107" spans="2:11" x14ac:dyDescent="0.2">
      <c r="B107" s="209">
        <v>13901</v>
      </c>
      <c r="C107" s="92" t="s">
        <v>76</v>
      </c>
      <c r="D107" s="229">
        <f>D51</f>
        <v>0</v>
      </c>
      <c r="E107" s="229">
        <f>E51</f>
        <v>0</v>
      </c>
      <c r="F107" s="243"/>
      <c r="G107" s="307"/>
      <c r="H107" s="307"/>
      <c r="I107" s="307"/>
      <c r="J107" s="40"/>
      <c r="K107" s="40"/>
    </row>
    <row r="108" spans="2:11" ht="13.5" thickBot="1" x14ac:dyDescent="0.25">
      <c r="B108" s="210"/>
      <c r="C108" s="93" t="s">
        <v>77</v>
      </c>
      <c r="D108" s="244">
        <f>D105+D106+D107</f>
        <v>0</v>
      </c>
      <c r="E108" s="244">
        <f t="shared" ref="E108:I108" si="31">E105+E106+E107</f>
        <v>0</v>
      </c>
      <c r="F108" s="244">
        <f t="shared" si="31"/>
        <v>0</v>
      </c>
      <c r="G108" s="309">
        <f t="shared" si="31"/>
        <v>0</v>
      </c>
      <c r="H108" s="309">
        <f t="shared" si="31"/>
        <v>0</v>
      </c>
      <c r="I108" s="309">
        <f t="shared" si="31"/>
        <v>0</v>
      </c>
      <c r="J108" s="40"/>
      <c r="K108" s="40"/>
    </row>
  </sheetData>
  <sheetProtection algorithmName="SHA-512" hashValue="l4ZvNRww3TYeJ2ftIFeBZ5F37M+l9jtBTmJLLsNAYGVgWhcfeG4uMk4orKS23bv2+pEBjvtAk33Q78atZYSxNg==" saltValue="s9r2xKjWdRhEBh+v1HhkLg==" spinCount="100000" sheet="1" objects="1" scenarios="1"/>
  <printOptions horizontalCentered="1"/>
  <pageMargins left="0.11811023622047245" right="0.11811023622047245" top="0.11811023622047245" bottom="0.11811023622047245" header="0.11811023622047245" footer="0.11811023622047245"/>
  <pageSetup paperSize="9" scale="74" orientation="landscape" r:id="rId1"/>
  <headerFooter>
    <oddFooter>Σελίδα &amp;P από &amp;N</oddFooter>
  </headerFooter>
  <rowBreaks count="2" manualBreakCount="2">
    <brk id="52" max="16383" man="1"/>
    <brk id="86" max="16383" man="1"/>
  </rowBreaks>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F053B-366A-4990-99CA-5204AA571335}">
  <sheetPr>
    <tabColor theme="4" tint="0.39997558519241921"/>
  </sheetPr>
  <dimension ref="A1:K113"/>
  <sheetViews>
    <sheetView showGridLines="0" view="pageBreakPreview" zoomScaleNormal="90" zoomScaleSheetLayoutView="100" workbookViewId="0">
      <pane ySplit="4" topLeftCell="A5" activePane="bottomLeft" state="frozen"/>
      <selection activeCell="D22" sqref="D22"/>
      <selection pane="bottomLeft" activeCell="A2" sqref="A2"/>
    </sheetView>
  </sheetViews>
  <sheetFormatPr defaultColWidth="9.140625" defaultRowHeight="12.75" x14ac:dyDescent="0.2"/>
  <cols>
    <col min="1" max="1" width="3.7109375" style="5" bestFit="1" customWidth="1"/>
    <col min="2" max="2" width="16.5703125" style="1" customWidth="1"/>
    <col min="3" max="3" width="82.5703125" style="16" customWidth="1"/>
    <col min="4" max="9" width="14.7109375" style="7" customWidth="1"/>
    <col min="10" max="16384" width="9.140625" style="1"/>
  </cols>
  <sheetData>
    <row r="1" spans="1:11" ht="23.25" x14ac:dyDescent="0.35">
      <c r="A1" s="343" t="str">
        <f>'Α0.Στοιχεία Φορέα'!C2</f>
        <v/>
      </c>
    </row>
    <row r="2" spans="1:11" ht="15.75" x14ac:dyDescent="0.2">
      <c r="A2" s="137" t="str">
        <f>'Α0.Στοιχεία Φορέα'!$C$2&amp;" - "&amp;"Πίνακας Α1.2.4: Έσοδα - Δαπάνες ΟΤΑ κατά μείζονα κατηγορία (Πράσινο Ταμείο)"</f>
        <v xml:space="preserve"> - Πίνακας Α1.2.4: Έσοδα - Δαπάνες ΟΤΑ κατά μείζονα κατηγορία (Πράσινο Ταμείο)</v>
      </c>
      <c r="B2" s="138"/>
      <c r="C2" s="138"/>
      <c r="D2" s="138"/>
      <c r="E2" s="138"/>
      <c r="F2" s="138"/>
      <c r="G2" s="138"/>
      <c r="H2" s="138"/>
      <c r="I2" s="138"/>
    </row>
    <row r="3" spans="1:11" x14ac:dyDescent="0.2">
      <c r="A3" s="159"/>
      <c r="B3" s="164"/>
      <c r="C3" s="159"/>
      <c r="D3" s="212">
        <v>2024</v>
      </c>
      <c r="E3" s="213">
        <v>2025</v>
      </c>
      <c r="F3" s="213">
        <v>2026</v>
      </c>
      <c r="G3" s="213">
        <v>2027</v>
      </c>
      <c r="H3" s="213">
        <v>2028</v>
      </c>
      <c r="I3" s="213">
        <v>2029</v>
      </c>
    </row>
    <row r="4" spans="1:11" ht="33.75" x14ac:dyDescent="0.2">
      <c r="A4" s="165" t="s">
        <v>0</v>
      </c>
      <c r="B4" s="165" t="s">
        <v>1</v>
      </c>
      <c r="C4" s="165" t="s">
        <v>2</v>
      </c>
      <c r="D4" s="116" t="s">
        <v>3</v>
      </c>
      <c r="E4" s="116" t="s">
        <v>4</v>
      </c>
      <c r="F4" s="115" t="s">
        <v>5</v>
      </c>
      <c r="G4" s="115" t="s">
        <v>5</v>
      </c>
      <c r="H4" s="115" t="s">
        <v>5</v>
      </c>
      <c r="I4" s="115" t="s">
        <v>5</v>
      </c>
    </row>
    <row r="5" spans="1:11" x14ac:dyDescent="0.2">
      <c r="A5" s="141" t="s">
        <v>6</v>
      </c>
      <c r="B5" s="71"/>
      <c r="C5" s="72" t="s">
        <v>7</v>
      </c>
      <c r="D5" s="214">
        <f t="shared" ref="D5:I5" si="0">D6+D9+D10+D16+D17+D20+D21+D22</f>
        <v>0</v>
      </c>
      <c r="E5" s="214">
        <f t="shared" si="0"/>
        <v>0</v>
      </c>
      <c r="F5" s="214">
        <f t="shared" si="0"/>
        <v>0</v>
      </c>
      <c r="G5" s="214">
        <f t="shared" si="0"/>
        <v>0</v>
      </c>
      <c r="H5" s="214">
        <f t="shared" si="0"/>
        <v>0</v>
      </c>
      <c r="I5" s="214">
        <f t="shared" si="0"/>
        <v>0</v>
      </c>
    </row>
    <row r="6" spans="1:11" x14ac:dyDescent="0.2">
      <c r="A6" s="118">
        <v>1</v>
      </c>
      <c r="B6" s="118">
        <v>11</v>
      </c>
      <c r="C6" s="127" t="s">
        <v>63</v>
      </c>
      <c r="D6" s="267"/>
      <c r="E6" s="267"/>
      <c r="F6" s="267"/>
      <c r="G6" s="267"/>
      <c r="H6" s="267"/>
      <c r="I6" s="267"/>
    </row>
    <row r="7" spans="1:11" x14ac:dyDescent="0.2">
      <c r="A7" s="134"/>
      <c r="B7" s="122">
        <v>111</v>
      </c>
      <c r="C7" s="123" t="s">
        <v>8</v>
      </c>
      <c r="D7" s="268"/>
      <c r="E7" s="268"/>
      <c r="F7" s="268"/>
      <c r="G7" s="268"/>
      <c r="H7" s="268"/>
      <c r="I7" s="268"/>
    </row>
    <row r="8" spans="1:11" x14ac:dyDescent="0.2">
      <c r="A8" s="134"/>
      <c r="B8" s="122">
        <v>113</v>
      </c>
      <c r="C8" s="123" t="s">
        <v>9</v>
      </c>
      <c r="D8" s="268"/>
      <c r="E8" s="268"/>
      <c r="F8" s="268"/>
      <c r="G8" s="268"/>
      <c r="H8" s="268"/>
      <c r="I8" s="268"/>
    </row>
    <row r="9" spans="1:11" x14ac:dyDescent="0.2">
      <c r="A9" s="118">
        <v>2</v>
      </c>
      <c r="B9" s="118">
        <v>12</v>
      </c>
      <c r="C9" s="127" t="s">
        <v>10</v>
      </c>
      <c r="D9" s="267"/>
      <c r="E9" s="267"/>
      <c r="F9" s="267"/>
      <c r="G9" s="267"/>
      <c r="H9" s="267"/>
      <c r="I9" s="267"/>
    </row>
    <row r="10" spans="1:11" x14ac:dyDescent="0.2">
      <c r="A10" s="118">
        <v>3</v>
      </c>
      <c r="B10" s="118">
        <v>13</v>
      </c>
      <c r="C10" s="127" t="s">
        <v>11</v>
      </c>
      <c r="D10" s="215"/>
      <c r="E10" s="215"/>
      <c r="F10" s="215"/>
      <c r="G10" s="215"/>
      <c r="H10" s="215"/>
      <c r="I10" s="215"/>
      <c r="K10" s="1" t="s">
        <v>702</v>
      </c>
    </row>
    <row r="11" spans="1:11" x14ac:dyDescent="0.2">
      <c r="A11" s="134"/>
      <c r="B11" s="125">
        <v>13101</v>
      </c>
      <c r="C11" s="123" t="s">
        <v>88</v>
      </c>
      <c r="D11" s="346"/>
      <c r="E11" s="346"/>
      <c r="F11" s="346"/>
      <c r="G11" s="346"/>
      <c r="H11" s="346"/>
      <c r="I11" s="346"/>
    </row>
    <row r="12" spans="1:11" x14ac:dyDescent="0.2">
      <c r="A12" s="134"/>
      <c r="B12" s="125">
        <v>13401</v>
      </c>
      <c r="C12" s="126" t="s">
        <v>89</v>
      </c>
      <c r="D12" s="346"/>
      <c r="E12" s="346"/>
      <c r="F12" s="346"/>
      <c r="G12" s="346"/>
      <c r="H12" s="346"/>
      <c r="I12" s="346"/>
    </row>
    <row r="13" spans="1:11" x14ac:dyDescent="0.2">
      <c r="A13" s="134"/>
      <c r="B13" s="125">
        <v>13104</v>
      </c>
      <c r="C13" s="126" t="s">
        <v>12</v>
      </c>
      <c r="D13" s="346"/>
      <c r="E13" s="346"/>
      <c r="F13" s="346"/>
      <c r="G13" s="346"/>
      <c r="H13" s="346"/>
      <c r="I13" s="346"/>
    </row>
    <row r="14" spans="1:11" x14ac:dyDescent="0.2">
      <c r="A14" s="134"/>
      <c r="B14" s="125">
        <v>13404</v>
      </c>
      <c r="C14" s="126" t="s">
        <v>13</v>
      </c>
      <c r="D14" s="346"/>
      <c r="E14" s="346"/>
      <c r="F14" s="346"/>
      <c r="G14" s="346"/>
      <c r="H14" s="346"/>
      <c r="I14" s="346"/>
    </row>
    <row r="15" spans="1:11" x14ac:dyDescent="0.2">
      <c r="A15" s="134"/>
      <c r="B15" s="125">
        <v>13502</v>
      </c>
      <c r="C15" s="126" t="s">
        <v>78</v>
      </c>
      <c r="D15" s="346"/>
      <c r="E15" s="346"/>
      <c r="F15" s="346"/>
      <c r="G15" s="346"/>
      <c r="H15" s="346"/>
      <c r="I15" s="346"/>
    </row>
    <row r="16" spans="1:11" x14ac:dyDescent="0.2">
      <c r="A16" s="118">
        <v>4</v>
      </c>
      <c r="B16" s="118">
        <v>14</v>
      </c>
      <c r="C16" s="127" t="s">
        <v>14</v>
      </c>
      <c r="D16" s="267"/>
      <c r="E16" s="267"/>
      <c r="F16" s="267"/>
      <c r="G16" s="267"/>
      <c r="H16" s="267"/>
      <c r="I16" s="267"/>
    </row>
    <row r="17" spans="1:11" x14ac:dyDescent="0.2">
      <c r="A17" s="118">
        <v>5</v>
      </c>
      <c r="B17" s="118">
        <v>15</v>
      </c>
      <c r="C17" s="127" t="s">
        <v>15</v>
      </c>
      <c r="D17" s="267"/>
      <c r="E17" s="267"/>
      <c r="F17" s="267"/>
      <c r="G17" s="267"/>
      <c r="H17" s="267"/>
      <c r="I17" s="267"/>
    </row>
    <row r="18" spans="1:11" x14ac:dyDescent="0.2">
      <c r="A18" s="134"/>
      <c r="B18" s="125">
        <v>151</v>
      </c>
      <c r="C18" s="126" t="s">
        <v>16</v>
      </c>
      <c r="D18" s="268"/>
      <c r="E18" s="268"/>
      <c r="F18" s="268"/>
      <c r="G18" s="268"/>
      <c r="H18" s="268"/>
      <c r="I18" s="268"/>
    </row>
    <row r="19" spans="1:11" x14ac:dyDescent="0.2">
      <c r="A19" s="134"/>
      <c r="B19" s="125">
        <v>1540101</v>
      </c>
      <c r="C19" s="126" t="s">
        <v>17</v>
      </c>
      <c r="D19" s="268"/>
      <c r="E19" s="268"/>
      <c r="F19" s="268"/>
      <c r="G19" s="268"/>
      <c r="H19" s="268"/>
      <c r="I19" s="268"/>
    </row>
    <row r="20" spans="1:11" x14ac:dyDescent="0.2">
      <c r="A20" s="118">
        <v>6</v>
      </c>
      <c r="B20" s="118">
        <v>31</v>
      </c>
      <c r="C20" s="127" t="s">
        <v>18</v>
      </c>
      <c r="D20" s="267"/>
      <c r="E20" s="267"/>
      <c r="F20" s="267"/>
      <c r="G20" s="267"/>
      <c r="H20" s="267"/>
      <c r="I20" s="267"/>
    </row>
    <row r="21" spans="1:11" x14ac:dyDescent="0.2">
      <c r="A21" s="118">
        <v>7</v>
      </c>
      <c r="B21" s="118">
        <v>32</v>
      </c>
      <c r="C21" s="127" t="s">
        <v>19</v>
      </c>
      <c r="D21" s="267"/>
      <c r="E21" s="267"/>
      <c r="F21" s="267"/>
      <c r="G21" s="267"/>
      <c r="H21" s="267"/>
      <c r="I21" s="267"/>
    </row>
    <row r="22" spans="1:11" x14ac:dyDescent="0.2">
      <c r="A22" s="118">
        <v>8</v>
      </c>
      <c r="B22" s="118">
        <v>33</v>
      </c>
      <c r="C22" s="127" t="s">
        <v>20</v>
      </c>
      <c r="D22" s="267"/>
      <c r="E22" s="267"/>
      <c r="F22" s="267"/>
      <c r="G22" s="267"/>
      <c r="H22" s="267"/>
      <c r="I22" s="267"/>
    </row>
    <row r="23" spans="1:11" x14ac:dyDescent="0.2">
      <c r="A23" s="69" t="s">
        <v>21</v>
      </c>
      <c r="B23" s="71"/>
      <c r="C23" s="72" t="s">
        <v>22</v>
      </c>
      <c r="D23" s="214">
        <f t="shared" ref="D23:I23" si="1">D24+D34+D35+D38+D42+D43+D44+D45+D46+D47+D48</f>
        <v>0</v>
      </c>
      <c r="E23" s="214">
        <f t="shared" si="1"/>
        <v>0</v>
      </c>
      <c r="F23" s="214">
        <f t="shared" si="1"/>
        <v>0</v>
      </c>
      <c r="G23" s="214">
        <f t="shared" si="1"/>
        <v>0</v>
      </c>
      <c r="H23" s="214">
        <f t="shared" si="1"/>
        <v>0</v>
      </c>
      <c r="I23" s="214">
        <f t="shared" si="1"/>
        <v>0</v>
      </c>
      <c r="K23" s="1" t="s">
        <v>708</v>
      </c>
    </row>
    <row r="24" spans="1:11" x14ac:dyDescent="0.2">
      <c r="A24" s="2">
        <v>9</v>
      </c>
      <c r="B24" s="118">
        <v>21</v>
      </c>
      <c r="C24" s="127" t="s">
        <v>23</v>
      </c>
      <c r="D24" s="216"/>
      <c r="E24" s="216"/>
      <c r="F24" s="216"/>
      <c r="G24" s="216"/>
      <c r="H24" s="216"/>
      <c r="I24" s="216"/>
      <c r="K24" s="1" t="s">
        <v>704</v>
      </c>
    </row>
    <row r="25" spans="1:11" x14ac:dyDescent="0.2">
      <c r="A25" s="3"/>
      <c r="B25" s="125" t="s">
        <v>24</v>
      </c>
      <c r="C25" s="126" t="s">
        <v>25</v>
      </c>
      <c r="D25" s="217">
        <f>D26+D27+D28</f>
        <v>0</v>
      </c>
      <c r="E25" s="217">
        <f t="shared" ref="E25:I25" si="2">E26+E27+E28</f>
        <v>0</v>
      </c>
      <c r="F25" s="217">
        <f t="shared" si="2"/>
        <v>0</v>
      </c>
      <c r="G25" s="217">
        <f t="shared" si="2"/>
        <v>0</v>
      </c>
      <c r="H25" s="217">
        <f t="shared" si="2"/>
        <v>0</v>
      </c>
      <c r="I25" s="217">
        <f t="shared" si="2"/>
        <v>0</v>
      </c>
      <c r="K25" s="1" t="s">
        <v>708</v>
      </c>
    </row>
    <row r="26" spans="1:11" x14ac:dyDescent="0.2">
      <c r="A26" s="3"/>
      <c r="B26" s="125">
        <v>21101</v>
      </c>
      <c r="C26" s="126" t="s">
        <v>100</v>
      </c>
      <c r="D26" s="217"/>
      <c r="E26" s="217"/>
      <c r="F26" s="217"/>
      <c r="G26" s="217"/>
      <c r="H26" s="217"/>
      <c r="I26" s="217"/>
    </row>
    <row r="27" spans="1:11" x14ac:dyDescent="0.2">
      <c r="A27" s="3"/>
      <c r="B27" s="125">
        <v>21201</v>
      </c>
      <c r="C27" s="126" t="s">
        <v>101</v>
      </c>
      <c r="D27" s="217"/>
      <c r="E27" s="217"/>
      <c r="F27" s="217"/>
      <c r="G27" s="217"/>
      <c r="H27" s="217"/>
      <c r="I27" s="217"/>
    </row>
    <row r="28" spans="1:11" x14ac:dyDescent="0.2">
      <c r="A28" s="3"/>
      <c r="B28" s="125">
        <v>21301</v>
      </c>
      <c r="C28" s="126" t="s">
        <v>102</v>
      </c>
      <c r="D28" s="217"/>
      <c r="E28" s="217"/>
      <c r="F28" s="217"/>
      <c r="G28" s="217"/>
      <c r="H28" s="217"/>
      <c r="I28" s="217"/>
    </row>
    <row r="29" spans="1:11" x14ac:dyDescent="0.2">
      <c r="A29" s="3"/>
      <c r="B29" s="125" t="s">
        <v>26</v>
      </c>
      <c r="C29" s="126" t="s">
        <v>27</v>
      </c>
      <c r="D29" s="218">
        <f>D30+D31+D32</f>
        <v>0</v>
      </c>
      <c r="E29" s="218">
        <f t="shared" ref="E29:I29" si="3">E30+E31+E32</f>
        <v>0</v>
      </c>
      <c r="F29" s="218">
        <f t="shared" si="3"/>
        <v>0</v>
      </c>
      <c r="G29" s="218">
        <f t="shared" si="3"/>
        <v>0</v>
      </c>
      <c r="H29" s="218">
        <f t="shared" si="3"/>
        <v>0</v>
      </c>
      <c r="I29" s="218">
        <f t="shared" si="3"/>
        <v>0</v>
      </c>
      <c r="K29" s="1" t="s">
        <v>708</v>
      </c>
    </row>
    <row r="30" spans="1:11" x14ac:dyDescent="0.2">
      <c r="A30" s="3"/>
      <c r="B30" s="125">
        <v>21102</v>
      </c>
      <c r="C30" s="126" t="s">
        <v>105</v>
      </c>
      <c r="D30" s="217"/>
      <c r="E30" s="217"/>
      <c r="F30" s="217"/>
      <c r="G30" s="217"/>
      <c r="H30" s="217"/>
      <c r="I30" s="217"/>
    </row>
    <row r="31" spans="1:11" x14ac:dyDescent="0.2">
      <c r="A31" s="3"/>
      <c r="B31" s="125">
        <v>21202</v>
      </c>
      <c r="C31" s="126" t="s">
        <v>104</v>
      </c>
      <c r="D31" s="217"/>
      <c r="E31" s="217"/>
      <c r="F31" s="217"/>
      <c r="G31" s="217"/>
      <c r="H31" s="217"/>
      <c r="I31" s="217"/>
    </row>
    <row r="32" spans="1:11" x14ac:dyDescent="0.2">
      <c r="A32" s="3"/>
      <c r="B32" s="125">
        <v>21302</v>
      </c>
      <c r="C32" s="126" t="s">
        <v>103</v>
      </c>
      <c r="D32" s="217"/>
      <c r="E32" s="217"/>
      <c r="F32" s="217"/>
      <c r="G32" s="217"/>
      <c r="H32" s="217"/>
      <c r="I32" s="217"/>
    </row>
    <row r="33" spans="1:11" x14ac:dyDescent="0.2">
      <c r="A33" s="3"/>
      <c r="B33" s="125">
        <v>219</v>
      </c>
      <c r="C33" s="126" t="s">
        <v>28</v>
      </c>
      <c r="D33" s="217"/>
      <c r="E33" s="217"/>
      <c r="F33" s="217"/>
      <c r="G33" s="217"/>
      <c r="H33" s="217"/>
      <c r="I33" s="217"/>
    </row>
    <row r="34" spans="1:11" x14ac:dyDescent="0.2">
      <c r="A34" s="2">
        <v>10</v>
      </c>
      <c r="B34" s="118">
        <v>22</v>
      </c>
      <c r="C34" s="127" t="s">
        <v>29</v>
      </c>
      <c r="D34" s="216"/>
      <c r="E34" s="216"/>
      <c r="F34" s="216"/>
      <c r="G34" s="216"/>
      <c r="H34" s="216"/>
      <c r="I34" s="216"/>
    </row>
    <row r="35" spans="1:11" x14ac:dyDescent="0.2">
      <c r="A35" s="2">
        <v>11</v>
      </c>
      <c r="B35" s="118">
        <v>23</v>
      </c>
      <c r="C35" s="127" t="s">
        <v>11</v>
      </c>
      <c r="D35" s="216"/>
      <c r="E35" s="216"/>
      <c r="F35" s="216"/>
      <c r="G35" s="216"/>
      <c r="H35" s="216"/>
      <c r="I35" s="216"/>
      <c r="K35" s="1" t="s">
        <v>705</v>
      </c>
    </row>
    <row r="36" spans="1:11" x14ac:dyDescent="0.2">
      <c r="A36" s="3"/>
      <c r="B36" s="125">
        <v>23104</v>
      </c>
      <c r="C36" s="123" t="s">
        <v>30</v>
      </c>
      <c r="D36" s="219"/>
      <c r="E36" s="219"/>
      <c r="F36" s="219"/>
      <c r="G36" s="219"/>
      <c r="H36" s="219"/>
      <c r="I36" s="219"/>
    </row>
    <row r="37" spans="1:11" x14ac:dyDescent="0.2">
      <c r="A37" s="3"/>
      <c r="B37" s="125">
        <v>2310881</v>
      </c>
      <c r="C37" s="126" t="s">
        <v>79</v>
      </c>
      <c r="D37" s="219"/>
      <c r="E37" s="219"/>
      <c r="F37" s="219"/>
      <c r="G37" s="219"/>
      <c r="H37" s="219"/>
      <c r="I37" s="219"/>
    </row>
    <row r="38" spans="1:11" x14ac:dyDescent="0.2">
      <c r="A38" s="2">
        <v>12</v>
      </c>
      <c r="B38" s="118">
        <v>24</v>
      </c>
      <c r="C38" s="127" t="s">
        <v>90</v>
      </c>
      <c r="D38" s="216"/>
      <c r="E38" s="216"/>
      <c r="F38" s="216"/>
      <c r="G38" s="216"/>
      <c r="H38" s="216"/>
      <c r="I38" s="216"/>
      <c r="K38" s="1" t="s">
        <v>706</v>
      </c>
    </row>
    <row r="39" spans="1:11" x14ac:dyDescent="0.2">
      <c r="A39" s="3"/>
      <c r="B39" s="125">
        <v>241</v>
      </c>
      <c r="C39" s="130" t="s">
        <v>31</v>
      </c>
      <c r="D39" s="220"/>
      <c r="E39" s="220"/>
      <c r="F39" s="220"/>
      <c r="G39" s="220"/>
      <c r="H39" s="220"/>
      <c r="I39" s="220"/>
    </row>
    <row r="40" spans="1:11" x14ac:dyDescent="0.2">
      <c r="A40" s="3"/>
      <c r="B40" s="125">
        <v>242</v>
      </c>
      <c r="C40" s="130" t="s">
        <v>32</v>
      </c>
      <c r="D40" s="220"/>
      <c r="E40" s="220"/>
      <c r="F40" s="220"/>
      <c r="G40" s="220"/>
      <c r="H40" s="220"/>
      <c r="I40" s="220"/>
    </row>
    <row r="41" spans="1:11" x14ac:dyDescent="0.2">
      <c r="A41" s="3"/>
      <c r="B41" s="131">
        <v>244</v>
      </c>
      <c r="C41" s="126" t="s">
        <v>33</v>
      </c>
      <c r="D41" s="220"/>
      <c r="E41" s="220"/>
      <c r="F41" s="220"/>
      <c r="G41" s="220"/>
      <c r="H41" s="220"/>
      <c r="I41" s="220"/>
    </row>
    <row r="42" spans="1:11" x14ac:dyDescent="0.2">
      <c r="A42" s="2">
        <v>13</v>
      </c>
      <c r="B42" s="118">
        <v>25</v>
      </c>
      <c r="C42" s="127" t="s">
        <v>34</v>
      </c>
      <c r="D42" s="216"/>
      <c r="E42" s="216"/>
      <c r="F42" s="216"/>
      <c r="G42" s="216"/>
      <c r="H42" s="216"/>
      <c r="I42" s="216"/>
    </row>
    <row r="43" spans="1:11" x14ac:dyDescent="0.2">
      <c r="A43" s="2">
        <v>14</v>
      </c>
      <c r="B43" s="118">
        <v>26</v>
      </c>
      <c r="C43" s="127" t="s">
        <v>16</v>
      </c>
      <c r="D43" s="216"/>
      <c r="E43" s="216"/>
      <c r="F43" s="216"/>
      <c r="G43" s="216"/>
      <c r="H43" s="216"/>
      <c r="I43" s="216"/>
    </row>
    <row r="44" spans="1:11" x14ac:dyDescent="0.2">
      <c r="A44" s="2">
        <v>15</v>
      </c>
      <c r="B44" s="118">
        <v>27</v>
      </c>
      <c r="C44" s="127" t="s">
        <v>35</v>
      </c>
      <c r="D44" s="216"/>
      <c r="E44" s="216"/>
      <c r="F44" s="216"/>
      <c r="G44" s="216"/>
      <c r="H44" s="216"/>
      <c r="I44" s="216"/>
    </row>
    <row r="45" spans="1:11" x14ac:dyDescent="0.2">
      <c r="A45" s="2">
        <v>16</v>
      </c>
      <c r="B45" s="118">
        <v>29</v>
      </c>
      <c r="C45" s="127" t="s">
        <v>36</v>
      </c>
      <c r="D45" s="216"/>
      <c r="E45" s="216"/>
      <c r="F45" s="216"/>
      <c r="G45" s="216"/>
      <c r="H45" s="216"/>
      <c r="I45" s="216"/>
    </row>
    <row r="46" spans="1:11" x14ac:dyDescent="0.2">
      <c r="A46" s="2">
        <v>17</v>
      </c>
      <c r="B46" s="118">
        <v>31</v>
      </c>
      <c r="C46" s="127" t="s">
        <v>37</v>
      </c>
      <c r="D46" s="216"/>
      <c r="E46" s="216"/>
      <c r="F46" s="216"/>
      <c r="G46" s="216"/>
      <c r="H46" s="216"/>
      <c r="I46" s="216"/>
    </row>
    <row r="47" spans="1:11" x14ac:dyDescent="0.2">
      <c r="A47" s="2">
        <v>18</v>
      </c>
      <c r="B47" s="118">
        <v>32</v>
      </c>
      <c r="C47" s="127" t="s">
        <v>38</v>
      </c>
      <c r="D47" s="216"/>
      <c r="E47" s="216"/>
      <c r="F47" s="216"/>
      <c r="G47" s="216"/>
      <c r="H47" s="216"/>
      <c r="I47" s="216"/>
    </row>
    <row r="48" spans="1:11" x14ac:dyDescent="0.2">
      <c r="A48" s="2">
        <v>19</v>
      </c>
      <c r="B48" s="144">
        <v>33</v>
      </c>
      <c r="C48" s="145" t="s">
        <v>91</v>
      </c>
      <c r="D48" s="216"/>
      <c r="E48" s="216"/>
      <c r="F48" s="216"/>
      <c r="G48" s="216"/>
      <c r="H48" s="216"/>
      <c r="I48" s="216"/>
    </row>
    <row r="49" spans="1:11" x14ac:dyDescent="0.2">
      <c r="A49" s="143" t="s">
        <v>39</v>
      </c>
      <c r="B49" s="146" t="s">
        <v>40</v>
      </c>
      <c r="C49" s="147"/>
      <c r="D49" s="221">
        <f t="shared" ref="D49:I49" si="4">D5-D23</f>
        <v>0</v>
      </c>
      <c r="E49" s="222">
        <f t="shared" si="4"/>
        <v>0</v>
      </c>
      <c r="F49" s="222">
        <f t="shared" si="4"/>
        <v>0</v>
      </c>
      <c r="G49" s="222">
        <f t="shared" si="4"/>
        <v>0</v>
      </c>
      <c r="H49" s="222">
        <f t="shared" si="4"/>
        <v>0</v>
      </c>
      <c r="I49" s="222">
        <f t="shared" si="4"/>
        <v>0</v>
      </c>
      <c r="K49" s="1" t="s">
        <v>708</v>
      </c>
    </row>
    <row r="50" spans="1:11" x14ac:dyDescent="0.2">
      <c r="A50" s="74" t="s">
        <v>41</v>
      </c>
      <c r="B50" s="84" t="s">
        <v>42</v>
      </c>
      <c r="C50" s="154"/>
      <c r="D50" s="223">
        <f>D84</f>
        <v>0</v>
      </c>
      <c r="E50" s="223">
        <f>E84</f>
        <v>0</v>
      </c>
      <c r="F50" s="223">
        <f>F84</f>
        <v>0</v>
      </c>
      <c r="G50" s="223">
        <f t="shared" ref="G50:I50" si="5">G84</f>
        <v>0</v>
      </c>
      <c r="H50" s="223">
        <f t="shared" si="5"/>
        <v>0</v>
      </c>
      <c r="I50" s="223">
        <f t="shared" si="5"/>
        <v>0</v>
      </c>
      <c r="K50" s="1" t="s">
        <v>708</v>
      </c>
    </row>
    <row r="51" spans="1:11" x14ac:dyDescent="0.2">
      <c r="A51" s="75" t="s">
        <v>43</v>
      </c>
      <c r="B51" s="76" t="s">
        <v>99</v>
      </c>
      <c r="C51" s="155"/>
      <c r="D51" s="224"/>
      <c r="E51" s="224"/>
      <c r="F51" s="225"/>
      <c r="G51" s="225"/>
      <c r="H51" s="225"/>
      <c r="I51" s="225"/>
      <c r="K51" s="1" t="s">
        <v>710</v>
      </c>
    </row>
    <row r="52" spans="1:11" x14ac:dyDescent="0.2">
      <c r="A52" s="78" t="s">
        <v>44</v>
      </c>
      <c r="B52" s="79" t="s">
        <v>45</v>
      </c>
      <c r="C52" s="156"/>
      <c r="D52" s="226">
        <f>D49+D50</f>
        <v>0</v>
      </c>
      <c r="E52" s="226">
        <f t="shared" ref="E52:I52" si="6">E49+E50</f>
        <v>0</v>
      </c>
      <c r="F52" s="226">
        <f t="shared" si="6"/>
        <v>0</v>
      </c>
      <c r="G52" s="226">
        <f t="shared" si="6"/>
        <v>0</v>
      </c>
      <c r="H52" s="226">
        <f t="shared" si="6"/>
        <v>0</v>
      </c>
      <c r="I52" s="226">
        <f t="shared" si="6"/>
        <v>0</v>
      </c>
      <c r="K52" s="1" t="s">
        <v>708</v>
      </c>
    </row>
    <row r="53" spans="1:11" x14ac:dyDescent="0.2">
      <c r="A53" s="81"/>
      <c r="B53" s="199"/>
      <c r="C53" s="199"/>
      <c r="D53" s="227"/>
      <c r="E53" s="227"/>
      <c r="F53" s="227"/>
      <c r="G53" s="227"/>
      <c r="H53" s="227"/>
      <c r="I53" s="228"/>
      <c r="K53" s="40"/>
    </row>
    <row r="54" spans="1:11" x14ac:dyDescent="0.2">
      <c r="A54" s="143" t="s">
        <v>46</v>
      </c>
      <c r="B54" s="92" t="s">
        <v>82</v>
      </c>
      <c r="C54" s="171"/>
      <c r="D54" s="229">
        <f>D55+D56+D57+D59+D60+D61+D62</f>
        <v>0</v>
      </c>
      <c r="E54" s="229">
        <f t="shared" ref="E54:I54" si="7">E55+E56+E57+E59+E60+E61+E62</f>
        <v>0</v>
      </c>
      <c r="F54" s="229">
        <f t="shared" si="7"/>
        <v>0</v>
      </c>
      <c r="G54" s="229">
        <f t="shared" si="7"/>
        <v>0</v>
      </c>
      <c r="H54" s="229">
        <f t="shared" si="7"/>
        <v>0</v>
      </c>
      <c r="I54" s="229">
        <f t="shared" si="7"/>
        <v>0</v>
      </c>
    </row>
    <row r="55" spans="1:11" x14ac:dyDescent="0.2">
      <c r="A55" s="118">
        <v>20</v>
      </c>
      <c r="B55" s="200">
        <v>43</v>
      </c>
      <c r="C55" s="202" t="s">
        <v>92</v>
      </c>
      <c r="D55" s="271"/>
      <c r="E55" s="271"/>
      <c r="F55" s="271"/>
      <c r="G55" s="271"/>
      <c r="H55" s="271"/>
      <c r="I55" s="271"/>
    </row>
    <row r="56" spans="1:11" x14ac:dyDescent="0.2">
      <c r="A56" s="118">
        <v>21</v>
      </c>
      <c r="B56" s="118">
        <v>44</v>
      </c>
      <c r="C56" s="127" t="s">
        <v>47</v>
      </c>
      <c r="D56" s="271"/>
      <c r="E56" s="271"/>
      <c r="F56" s="271"/>
      <c r="G56" s="271"/>
      <c r="H56" s="271"/>
      <c r="I56" s="271"/>
    </row>
    <row r="57" spans="1:11" x14ac:dyDescent="0.2">
      <c r="A57" s="118">
        <v>22</v>
      </c>
      <c r="B57" s="118">
        <v>45</v>
      </c>
      <c r="C57" s="127" t="s">
        <v>93</v>
      </c>
      <c r="D57" s="271"/>
      <c r="E57" s="271"/>
      <c r="F57" s="271"/>
      <c r="G57" s="271"/>
      <c r="H57" s="271"/>
      <c r="I57" s="271"/>
    </row>
    <row r="58" spans="1:11" x14ac:dyDescent="0.2">
      <c r="A58" s="134"/>
      <c r="B58" s="125">
        <v>4540101</v>
      </c>
      <c r="C58" s="126" t="s">
        <v>48</v>
      </c>
      <c r="D58" s="272"/>
      <c r="E58" s="272"/>
      <c r="F58" s="272"/>
      <c r="G58" s="272"/>
      <c r="H58" s="272"/>
      <c r="I58" s="272"/>
    </row>
    <row r="59" spans="1:11" x14ac:dyDescent="0.2">
      <c r="A59" s="118">
        <v>23</v>
      </c>
      <c r="B59" s="118">
        <v>49</v>
      </c>
      <c r="C59" s="127" t="s">
        <v>49</v>
      </c>
      <c r="D59" s="271"/>
      <c r="E59" s="271"/>
      <c r="F59" s="271"/>
      <c r="G59" s="271"/>
      <c r="H59" s="271"/>
      <c r="I59" s="271"/>
    </row>
    <row r="60" spans="1:11" x14ac:dyDescent="0.2">
      <c r="A60" s="118">
        <v>24</v>
      </c>
      <c r="B60" s="118">
        <v>53</v>
      </c>
      <c r="C60" s="127" t="s">
        <v>50</v>
      </c>
      <c r="D60" s="271"/>
      <c r="E60" s="271"/>
      <c r="F60" s="271"/>
      <c r="G60" s="271"/>
      <c r="H60" s="271"/>
      <c r="I60" s="271"/>
    </row>
    <row r="61" spans="1:11" x14ac:dyDescent="0.2">
      <c r="A61" s="118">
        <v>25</v>
      </c>
      <c r="B61" s="118">
        <v>54</v>
      </c>
      <c r="C61" s="127" t="s">
        <v>47</v>
      </c>
      <c r="D61" s="271"/>
      <c r="E61" s="271"/>
      <c r="F61" s="271"/>
      <c r="G61" s="271"/>
      <c r="H61" s="271"/>
      <c r="I61" s="271"/>
    </row>
    <row r="62" spans="1:11" x14ac:dyDescent="0.2">
      <c r="A62" s="118">
        <v>26</v>
      </c>
      <c r="B62" s="118">
        <v>59</v>
      </c>
      <c r="C62" s="127" t="s">
        <v>51</v>
      </c>
      <c r="D62" s="230"/>
      <c r="E62" s="230"/>
      <c r="F62" s="230"/>
      <c r="G62" s="230"/>
      <c r="H62" s="230"/>
      <c r="I62" s="230"/>
    </row>
    <row r="63" spans="1:11" x14ac:dyDescent="0.2">
      <c r="A63" s="134"/>
      <c r="B63" s="203">
        <v>593</v>
      </c>
      <c r="C63" s="204" t="s">
        <v>52</v>
      </c>
      <c r="D63" s="231"/>
      <c r="E63" s="231"/>
      <c r="F63" s="231"/>
      <c r="G63" s="231"/>
      <c r="H63" s="231"/>
      <c r="I63" s="231"/>
    </row>
    <row r="64" spans="1:11" x14ac:dyDescent="0.2">
      <c r="A64" s="143" t="s">
        <v>53</v>
      </c>
      <c r="B64" s="92" t="s">
        <v>83</v>
      </c>
      <c r="C64" s="171"/>
      <c r="D64" s="229">
        <f>D65+D66+D67+D69+D70+D71+D72</f>
        <v>0</v>
      </c>
      <c r="E64" s="229">
        <f t="shared" ref="E64:I64" si="8">E65+E66+E67+E69+E70+E71+E72</f>
        <v>0</v>
      </c>
      <c r="F64" s="229">
        <f t="shared" si="8"/>
        <v>0</v>
      </c>
      <c r="G64" s="229">
        <f t="shared" si="8"/>
        <v>0</v>
      </c>
      <c r="H64" s="229">
        <f t="shared" si="8"/>
        <v>0</v>
      </c>
      <c r="I64" s="229">
        <f t="shared" si="8"/>
        <v>0</v>
      </c>
    </row>
    <row r="65" spans="1:11" x14ac:dyDescent="0.2">
      <c r="A65" s="2">
        <v>27</v>
      </c>
      <c r="B65" s="200">
        <v>43</v>
      </c>
      <c r="C65" s="202" t="s">
        <v>92</v>
      </c>
      <c r="D65" s="271"/>
      <c r="E65" s="271"/>
      <c r="F65" s="271"/>
      <c r="G65" s="271"/>
      <c r="H65" s="271"/>
      <c r="I65" s="271"/>
    </row>
    <row r="66" spans="1:11" x14ac:dyDescent="0.2">
      <c r="A66" s="2">
        <v>28</v>
      </c>
      <c r="B66" s="118">
        <v>44</v>
      </c>
      <c r="C66" s="127" t="s">
        <v>47</v>
      </c>
      <c r="D66" s="271"/>
      <c r="E66" s="271"/>
      <c r="F66" s="271"/>
      <c r="G66" s="271"/>
      <c r="H66" s="271"/>
      <c r="I66" s="271"/>
    </row>
    <row r="67" spans="1:11" x14ac:dyDescent="0.2">
      <c r="A67" s="2">
        <v>29</v>
      </c>
      <c r="B67" s="118">
        <v>45</v>
      </c>
      <c r="C67" s="127" t="s">
        <v>93</v>
      </c>
      <c r="D67" s="271"/>
      <c r="E67" s="271"/>
      <c r="F67" s="271"/>
      <c r="G67" s="271"/>
      <c r="H67" s="271"/>
      <c r="I67" s="271"/>
    </row>
    <row r="68" spans="1:11" x14ac:dyDescent="0.2">
      <c r="A68" s="3"/>
      <c r="B68" s="125">
        <v>4540101</v>
      </c>
      <c r="C68" s="126" t="s">
        <v>48</v>
      </c>
      <c r="D68" s="272"/>
      <c r="E68" s="272"/>
      <c r="F68" s="272"/>
      <c r="G68" s="272"/>
      <c r="H68" s="272"/>
      <c r="I68" s="272"/>
    </row>
    <row r="69" spans="1:11" x14ac:dyDescent="0.2">
      <c r="A69" s="2">
        <v>30</v>
      </c>
      <c r="B69" s="118">
        <v>49</v>
      </c>
      <c r="C69" s="127" t="s">
        <v>49</v>
      </c>
      <c r="D69" s="271"/>
      <c r="E69" s="271"/>
      <c r="F69" s="271"/>
      <c r="G69" s="271"/>
      <c r="H69" s="271"/>
      <c r="I69" s="271"/>
    </row>
    <row r="70" spans="1:11" x14ac:dyDescent="0.2">
      <c r="A70" s="2">
        <v>31</v>
      </c>
      <c r="B70" s="118">
        <v>53</v>
      </c>
      <c r="C70" s="127" t="s">
        <v>50</v>
      </c>
      <c r="D70" s="271"/>
      <c r="E70" s="271"/>
      <c r="F70" s="271"/>
      <c r="G70" s="271"/>
      <c r="H70" s="271"/>
      <c r="I70" s="271"/>
    </row>
    <row r="71" spans="1:11" x14ac:dyDescent="0.2">
      <c r="A71" s="2">
        <v>32</v>
      </c>
      <c r="B71" s="118">
        <v>54</v>
      </c>
      <c r="C71" s="127" t="s">
        <v>47</v>
      </c>
      <c r="D71" s="271"/>
      <c r="E71" s="271"/>
      <c r="F71" s="271"/>
      <c r="G71" s="271"/>
      <c r="H71" s="271"/>
      <c r="I71" s="271"/>
    </row>
    <row r="72" spans="1:11" x14ac:dyDescent="0.2">
      <c r="A72" s="2">
        <v>33</v>
      </c>
      <c r="B72" s="118">
        <v>59</v>
      </c>
      <c r="C72" s="127" t="s">
        <v>51</v>
      </c>
      <c r="D72" s="230"/>
      <c r="E72" s="230"/>
      <c r="F72" s="230"/>
      <c r="G72" s="230"/>
      <c r="H72" s="230"/>
      <c r="I72" s="230"/>
    </row>
    <row r="73" spans="1:11" x14ac:dyDescent="0.2">
      <c r="A73" s="3"/>
      <c r="B73" s="125">
        <v>593</v>
      </c>
      <c r="C73" s="126" t="s">
        <v>52</v>
      </c>
      <c r="D73" s="231"/>
      <c r="E73" s="231"/>
      <c r="F73" s="231"/>
      <c r="G73" s="231"/>
      <c r="H73" s="231"/>
      <c r="I73" s="231"/>
    </row>
    <row r="74" spans="1:11" x14ac:dyDescent="0.2">
      <c r="A74" s="74" t="s">
        <v>54</v>
      </c>
      <c r="B74" s="84" t="s">
        <v>55</v>
      </c>
      <c r="C74" s="85"/>
      <c r="D74" s="232">
        <f t="shared" ref="D74:I74" si="9">+D5+D54</f>
        <v>0</v>
      </c>
      <c r="E74" s="232">
        <f t="shared" si="9"/>
        <v>0</v>
      </c>
      <c r="F74" s="232">
        <f t="shared" si="9"/>
        <v>0</v>
      </c>
      <c r="G74" s="232">
        <f t="shared" si="9"/>
        <v>0</v>
      </c>
      <c r="H74" s="232">
        <f t="shared" si="9"/>
        <v>0</v>
      </c>
      <c r="I74" s="232">
        <f t="shared" si="9"/>
        <v>0</v>
      </c>
      <c r="K74" s="1" t="s">
        <v>708</v>
      </c>
    </row>
    <row r="75" spans="1:11" x14ac:dyDescent="0.2">
      <c r="A75" s="74" t="s">
        <v>56</v>
      </c>
      <c r="B75" s="84" t="s">
        <v>84</v>
      </c>
      <c r="C75" s="85"/>
      <c r="D75" s="232">
        <f t="shared" ref="D75:I75" si="10">D23+D64</f>
        <v>0</v>
      </c>
      <c r="E75" s="232">
        <f t="shared" si="10"/>
        <v>0</v>
      </c>
      <c r="F75" s="232">
        <f t="shared" si="10"/>
        <v>0</v>
      </c>
      <c r="G75" s="232">
        <f t="shared" si="10"/>
        <v>0</v>
      </c>
      <c r="H75" s="232">
        <f t="shared" si="10"/>
        <v>0</v>
      </c>
      <c r="I75" s="232">
        <f t="shared" si="10"/>
        <v>0</v>
      </c>
      <c r="K75" s="1" t="s">
        <v>708</v>
      </c>
    </row>
    <row r="76" spans="1:11" x14ac:dyDescent="0.2">
      <c r="A76" s="74" t="s">
        <v>57</v>
      </c>
      <c r="B76" s="84" t="s">
        <v>58</v>
      </c>
      <c r="C76" s="85"/>
      <c r="D76" s="232">
        <f>D74-D75</f>
        <v>0</v>
      </c>
      <c r="E76" s="232">
        <f t="shared" ref="E76:I76" si="11">E74-E75</f>
        <v>0</v>
      </c>
      <c r="F76" s="232">
        <f t="shared" si="11"/>
        <v>0</v>
      </c>
      <c r="G76" s="232">
        <f t="shared" si="11"/>
        <v>0</v>
      </c>
      <c r="H76" s="232">
        <f t="shared" si="11"/>
        <v>0</v>
      </c>
      <c r="I76" s="232">
        <f t="shared" si="11"/>
        <v>0</v>
      </c>
      <c r="K76" s="1" t="s">
        <v>708</v>
      </c>
    </row>
    <row r="77" spans="1:11" x14ac:dyDescent="0.2">
      <c r="D77" s="233"/>
      <c r="E77" s="233"/>
      <c r="F77" s="233"/>
      <c r="G77" s="233"/>
      <c r="H77" s="233"/>
      <c r="I77" s="233"/>
      <c r="K77" s="40"/>
    </row>
    <row r="78" spans="1:11" x14ac:dyDescent="0.2">
      <c r="B78" s="198" t="s">
        <v>694</v>
      </c>
      <c r="C78" s="198"/>
      <c r="D78" s="251"/>
      <c r="E78" s="233"/>
      <c r="F78" s="234"/>
      <c r="G78" s="234"/>
      <c r="H78" s="234"/>
      <c r="I78" s="252"/>
      <c r="K78" s="40"/>
    </row>
    <row r="79" spans="1:11" x14ac:dyDescent="0.2">
      <c r="B79" s="196"/>
      <c r="C79" s="196"/>
      <c r="D79" s="251"/>
      <c r="E79" s="235"/>
      <c r="F79" s="234"/>
      <c r="G79" s="234"/>
      <c r="H79" s="234"/>
      <c r="I79" s="252"/>
      <c r="K79" s="40"/>
    </row>
    <row r="80" spans="1:11" x14ac:dyDescent="0.2">
      <c r="B80" s="196"/>
      <c r="C80" s="253"/>
      <c r="D80" s="254">
        <f t="shared" ref="D80:I80" si="12">D3</f>
        <v>2024</v>
      </c>
      <c r="E80" s="255">
        <f t="shared" si="12"/>
        <v>2025</v>
      </c>
      <c r="F80" s="255">
        <f t="shared" si="12"/>
        <v>2026</v>
      </c>
      <c r="G80" s="255">
        <f t="shared" si="12"/>
        <v>2027</v>
      </c>
      <c r="H80" s="255">
        <f t="shared" si="12"/>
        <v>2028</v>
      </c>
      <c r="I80" s="255">
        <f t="shared" si="12"/>
        <v>2029</v>
      </c>
      <c r="K80" s="40"/>
    </row>
    <row r="81" spans="2:11" ht="33.75" x14ac:dyDescent="0.2">
      <c r="B81" s="196"/>
      <c r="C81" s="256" t="s">
        <v>695</v>
      </c>
      <c r="D81" s="257" t="s">
        <v>3</v>
      </c>
      <c r="E81" s="258" t="s">
        <v>4</v>
      </c>
      <c r="F81" s="258" t="s">
        <v>5</v>
      </c>
      <c r="G81" s="258" t="s">
        <v>5</v>
      </c>
      <c r="H81" s="258" t="s">
        <v>5</v>
      </c>
      <c r="I81" s="258" t="s">
        <v>5</v>
      </c>
      <c r="K81" s="40"/>
    </row>
    <row r="82" spans="2:11" x14ac:dyDescent="0.2">
      <c r="B82" s="205"/>
      <c r="C82" s="259" t="s">
        <v>699</v>
      </c>
      <c r="D82" s="260"/>
      <c r="E82" s="261">
        <f>D83</f>
        <v>0</v>
      </c>
      <c r="F82" s="261">
        <f t="shared" ref="F82:I82" si="13">E83</f>
        <v>0</v>
      </c>
      <c r="G82" s="261">
        <f t="shared" si="13"/>
        <v>0</v>
      </c>
      <c r="H82" s="261">
        <f t="shared" si="13"/>
        <v>0</v>
      </c>
      <c r="I82" s="261">
        <f t="shared" si="13"/>
        <v>0</v>
      </c>
      <c r="K82" s="40"/>
    </row>
    <row r="83" spans="2:11" x14ac:dyDescent="0.2">
      <c r="B83" s="205"/>
      <c r="C83" s="262" t="s">
        <v>700</v>
      </c>
      <c r="D83" s="260"/>
      <c r="E83" s="260"/>
      <c r="F83" s="263"/>
      <c r="G83" s="263"/>
      <c r="H83" s="263"/>
      <c r="I83" s="263"/>
      <c r="K83" s="40"/>
    </row>
    <row r="84" spans="2:11" ht="13.5" thickBot="1" x14ac:dyDescent="0.25">
      <c r="B84" s="205"/>
      <c r="C84" s="264" t="s">
        <v>712</v>
      </c>
      <c r="D84" s="265">
        <f>D82-D83</f>
        <v>0</v>
      </c>
      <c r="E84" s="265">
        <f t="shared" ref="E84" si="14">E82-E83</f>
        <v>0</v>
      </c>
      <c r="F84" s="265">
        <f>F82-F83</f>
        <v>0</v>
      </c>
      <c r="G84" s="265">
        <f t="shared" ref="G84:I84" si="15">G82-G83</f>
        <v>0</v>
      </c>
      <c r="H84" s="265">
        <f t="shared" si="15"/>
        <v>0</v>
      </c>
      <c r="I84" s="265">
        <f t="shared" si="15"/>
        <v>0</v>
      </c>
      <c r="K84" s="40"/>
    </row>
    <row r="85" spans="2:11" ht="13.5" thickTop="1" x14ac:dyDescent="0.2">
      <c r="C85" s="206" t="s">
        <v>697</v>
      </c>
      <c r="D85" s="233"/>
      <c r="E85" s="233"/>
      <c r="F85" s="233"/>
      <c r="G85" s="233"/>
      <c r="H85" s="233"/>
      <c r="I85" s="233"/>
      <c r="K85" s="40"/>
    </row>
    <row r="86" spans="2:11" x14ac:dyDescent="0.2">
      <c r="C86" s="206"/>
      <c r="D86" s="233"/>
      <c r="E86" s="233"/>
      <c r="F86" s="233"/>
      <c r="G86" s="233"/>
      <c r="H86" s="233"/>
      <c r="I86" s="233"/>
      <c r="K86" s="40"/>
    </row>
    <row r="87" spans="2:11" ht="15" x14ac:dyDescent="0.2">
      <c r="B87" s="87" t="s">
        <v>85</v>
      </c>
      <c r="C87" s="87"/>
      <c r="D87" s="233"/>
      <c r="E87" s="233"/>
      <c r="F87" s="233"/>
      <c r="G87" s="233"/>
      <c r="H87" s="233"/>
      <c r="I87" s="233"/>
      <c r="K87" s="40"/>
    </row>
    <row r="88" spans="2:11" x14ac:dyDescent="0.2">
      <c r="B88" s="15" t="s">
        <v>60</v>
      </c>
      <c r="D88" s="236"/>
      <c r="E88" s="235"/>
      <c r="F88" s="235"/>
      <c r="G88" s="235"/>
      <c r="H88" s="235"/>
      <c r="I88" s="235"/>
      <c r="K88" s="40"/>
    </row>
    <row r="89" spans="2:11" ht="15" x14ac:dyDescent="0.25">
      <c r="C89" s="88"/>
      <c r="D89" s="237"/>
      <c r="E89" s="237"/>
      <c r="F89" s="237"/>
      <c r="G89" s="237"/>
      <c r="H89" s="237"/>
      <c r="I89" s="237"/>
      <c r="K89" s="40"/>
    </row>
    <row r="90" spans="2:11" x14ac:dyDescent="0.2">
      <c r="C90" s="157" t="s">
        <v>59</v>
      </c>
      <c r="D90" s="238">
        <f t="shared" ref="D90:I90" si="16">D3</f>
        <v>2024</v>
      </c>
      <c r="E90" s="238">
        <f t="shared" si="16"/>
        <v>2025</v>
      </c>
      <c r="F90" s="238">
        <f t="shared" si="16"/>
        <v>2026</v>
      </c>
      <c r="G90" s="238">
        <f t="shared" si="16"/>
        <v>2027</v>
      </c>
      <c r="H90" s="238">
        <f t="shared" si="16"/>
        <v>2028</v>
      </c>
      <c r="I90" s="238">
        <f t="shared" si="16"/>
        <v>2029</v>
      </c>
      <c r="K90" s="40"/>
    </row>
    <row r="91" spans="2:11" ht="33.75" x14ac:dyDescent="0.25">
      <c r="B91" s="18"/>
      <c r="C91" s="158"/>
      <c r="D91" s="257" t="s">
        <v>3</v>
      </c>
      <c r="E91" s="258" t="s">
        <v>4</v>
      </c>
      <c r="F91" s="258" t="s">
        <v>5</v>
      </c>
      <c r="G91" s="258" t="s">
        <v>5</v>
      </c>
      <c r="H91" s="258" t="s">
        <v>5</v>
      </c>
      <c r="I91" s="258" t="s">
        <v>5</v>
      </c>
      <c r="K91" s="40"/>
    </row>
    <row r="92" spans="2:11" ht="13.5" thickBot="1" x14ac:dyDescent="0.25">
      <c r="B92" s="174" t="s">
        <v>61</v>
      </c>
      <c r="C92" s="92" t="s">
        <v>62</v>
      </c>
      <c r="D92" s="239">
        <f>D93+D94+D97+D98</f>
        <v>0</v>
      </c>
      <c r="E92" s="239">
        <f t="shared" ref="E92:I92" si="17">E93+E94+E97+E98</f>
        <v>0</v>
      </c>
      <c r="F92" s="239">
        <f t="shared" si="17"/>
        <v>0</v>
      </c>
      <c r="G92" s="239">
        <f t="shared" si="17"/>
        <v>0</v>
      </c>
      <c r="H92" s="239">
        <f t="shared" si="17"/>
        <v>0</v>
      </c>
      <c r="I92" s="239">
        <f t="shared" si="17"/>
        <v>0</v>
      </c>
      <c r="K92" s="40"/>
    </row>
    <row r="93" spans="2:11" x14ac:dyDescent="0.2">
      <c r="B93" s="207">
        <v>11</v>
      </c>
      <c r="C93" s="70" t="s">
        <v>63</v>
      </c>
      <c r="D93" s="240">
        <f t="shared" ref="D93:I93" si="18">D6</f>
        <v>0</v>
      </c>
      <c r="E93" s="240">
        <f t="shared" si="18"/>
        <v>0</v>
      </c>
      <c r="F93" s="240">
        <f t="shared" si="18"/>
        <v>0</v>
      </c>
      <c r="G93" s="240">
        <f t="shared" si="18"/>
        <v>0</v>
      </c>
      <c r="H93" s="240">
        <f t="shared" si="18"/>
        <v>0</v>
      </c>
      <c r="I93" s="240">
        <f t="shared" si="18"/>
        <v>0</v>
      </c>
      <c r="K93" s="40"/>
    </row>
    <row r="94" spans="2:11" x14ac:dyDescent="0.2">
      <c r="B94" s="208"/>
      <c r="C94" s="89" t="s">
        <v>64</v>
      </c>
      <c r="D94" s="241">
        <f>D95+D96</f>
        <v>0</v>
      </c>
      <c r="E94" s="241">
        <f t="shared" ref="E94:I94" si="19">E95+E96</f>
        <v>0</v>
      </c>
      <c r="F94" s="241">
        <f t="shared" si="19"/>
        <v>0</v>
      </c>
      <c r="G94" s="241">
        <f t="shared" si="19"/>
        <v>0</v>
      </c>
      <c r="H94" s="241">
        <f t="shared" si="19"/>
        <v>0</v>
      </c>
      <c r="I94" s="241">
        <f t="shared" si="19"/>
        <v>0</v>
      </c>
      <c r="K94" s="40"/>
    </row>
    <row r="95" spans="2:11" x14ac:dyDescent="0.2">
      <c r="B95" s="209" t="s">
        <v>66</v>
      </c>
      <c r="C95" s="89" t="s">
        <v>690</v>
      </c>
      <c r="D95" s="241"/>
      <c r="E95" s="241"/>
      <c r="F95" s="241"/>
      <c r="G95" s="241"/>
      <c r="H95" s="241"/>
      <c r="I95" s="241"/>
      <c r="K95" s="40"/>
    </row>
    <row r="96" spans="2:11" x14ac:dyDescent="0.2">
      <c r="B96" s="209" t="s">
        <v>66</v>
      </c>
      <c r="C96" s="89" t="s">
        <v>691</v>
      </c>
      <c r="D96" s="242">
        <f>D11+D12</f>
        <v>0</v>
      </c>
      <c r="E96" s="242">
        <f t="shared" ref="E96:I96" si="20">E11+E12</f>
        <v>0</v>
      </c>
      <c r="F96" s="242">
        <f t="shared" si="20"/>
        <v>0</v>
      </c>
      <c r="G96" s="242">
        <f t="shared" si="20"/>
        <v>0</v>
      </c>
      <c r="H96" s="242">
        <f t="shared" si="20"/>
        <v>0</v>
      </c>
      <c r="I96" s="242">
        <f t="shared" si="20"/>
        <v>0</v>
      </c>
      <c r="K96" s="40"/>
    </row>
    <row r="97" spans="1:11" x14ac:dyDescent="0.2">
      <c r="B97" s="209">
        <v>151</v>
      </c>
      <c r="C97" s="89" t="s">
        <v>16</v>
      </c>
      <c r="D97" s="241">
        <f>+D18+D19</f>
        <v>0</v>
      </c>
      <c r="E97" s="241">
        <f t="shared" ref="E97:I97" si="21">+E18+E19</f>
        <v>0</v>
      </c>
      <c r="F97" s="241">
        <f t="shared" si="21"/>
        <v>0</v>
      </c>
      <c r="G97" s="241">
        <f t="shared" si="21"/>
        <v>0</v>
      </c>
      <c r="H97" s="241">
        <f t="shared" si="21"/>
        <v>0</v>
      </c>
      <c r="I97" s="241">
        <f t="shared" si="21"/>
        <v>0</v>
      </c>
      <c r="K97" s="40"/>
    </row>
    <row r="98" spans="1:11" x14ac:dyDescent="0.2">
      <c r="B98" s="210" t="s">
        <v>68</v>
      </c>
      <c r="C98" s="89" t="s">
        <v>69</v>
      </c>
      <c r="D98" s="241">
        <f>D9+D10-D11-D12+D16+D17-D18-D19</f>
        <v>0</v>
      </c>
      <c r="E98" s="241">
        <f t="shared" ref="E98:I98" si="22">E9+E10-E11-E12+E16+E17-E18-E19</f>
        <v>0</v>
      </c>
      <c r="F98" s="241">
        <f t="shared" si="22"/>
        <v>0</v>
      </c>
      <c r="G98" s="241">
        <f t="shared" si="22"/>
        <v>0</v>
      </c>
      <c r="H98" s="241">
        <f t="shared" si="22"/>
        <v>0</v>
      </c>
      <c r="I98" s="241">
        <f t="shared" si="22"/>
        <v>0</v>
      </c>
      <c r="K98" s="40"/>
    </row>
    <row r="99" spans="1:11" x14ac:dyDescent="0.2">
      <c r="B99" s="210"/>
      <c r="C99" s="92" t="s">
        <v>70</v>
      </c>
      <c r="D99" s="229">
        <f>D100+D101+D102+D104+D103</f>
        <v>0</v>
      </c>
      <c r="E99" s="229">
        <f t="shared" ref="E99:I99" si="23">E100+E101+E102+E104+E103</f>
        <v>0</v>
      </c>
      <c r="F99" s="229">
        <f t="shared" si="23"/>
        <v>0</v>
      </c>
      <c r="G99" s="229">
        <f t="shared" si="23"/>
        <v>0</v>
      </c>
      <c r="H99" s="229">
        <f t="shared" si="23"/>
        <v>0</v>
      </c>
      <c r="I99" s="229">
        <f t="shared" si="23"/>
        <v>0</v>
      </c>
      <c r="K99" s="40"/>
    </row>
    <row r="100" spans="1:11" x14ac:dyDescent="0.2">
      <c r="B100" s="209">
        <v>21</v>
      </c>
      <c r="C100" s="90" t="s">
        <v>96</v>
      </c>
      <c r="D100" s="241">
        <f t="shared" ref="D100:I100" si="24">D24</f>
        <v>0</v>
      </c>
      <c r="E100" s="241">
        <f t="shared" si="24"/>
        <v>0</v>
      </c>
      <c r="F100" s="241">
        <f t="shared" si="24"/>
        <v>0</v>
      </c>
      <c r="G100" s="241">
        <f t="shared" si="24"/>
        <v>0</v>
      </c>
      <c r="H100" s="241">
        <f t="shared" si="24"/>
        <v>0</v>
      </c>
      <c r="I100" s="241">
        <f t="shared" si="24"/>
        <v>0</v>
      </c>
      <c r="K100" s="40"/>
    </row>
    <row r="101" spans="1:11" x14ac:dyDescent="0.2">
      <c r="B101" s="209">
        <v>26</v>
      </c>
      <c r="C101" s="91" t="s">
        <v>16</v>
      </c>
      <c r="D101" s="241">
        <f t="shared" ref="D101:I101" si="25">D43</f>
        <v>0</v>
      </c>
      <c r="E101" s="241">
        <f t="shared" si="25"/>
        <v>0</v>
      </c>
      <c r="F101" s="241">
        <f t="shared" si="25"/>
        <v>0</v>
      </c>
      <c r="G101" s="241">
        <f t="shared" si="25"/>
        <v>0</v>
      </c>
      <c r="H101" s="241">
        <f t="shared" si="25"/>
        <v>0</v>
      </c>
      <c r="I101" s="241">
        <f t="shared" si="25"/>
        <v>0</v>
      </c>
      <c r="K101" s="40"/>
    </row>
    <row r="102" spans="1:11" x14ac:dyDescent="0.2">
      <c r="B102" s="209">
        <v>23</v>
      </c>
      <c r="C102" s="91" t="s">
        <v>11</v>
      </c>
      <c r="D102" s="241">
        <f t="shared" ref="D102:I102" si="26">D35</f>
        <v>0</v>
      </c>
      <c r="E102" s="241">
        <f t="shared" si="26"/>
        <v>0</v>
      </c>
      <c r="F102" s="241">
        <f t="shared" si="26"/>
        <v>0</v>
      </c>
      <c r="G102" s="241">
        <f t="shared" si="26"/>
        <v>0</v>
      </c>
      <c r="H102" s="241">
        <f t="shared" si="26"/>
        <v>0</v>
      </c>
      <c r="I102" s="241">
        <f t="shared" si="26"/>
        <v>0</v>
      </c>
      <c r="K102" s="40"/>
    </row>
    <row r="103" spans="1:11" x14ac:dyDescent="0.2">
      <c r="B103" s="209" t="s">
        <v>71</v>
      </c>
      <c r="C103" s="91" t="s">
        <v>72</v>
      </c>
      <c r="D103" s="241">
        <f t="shared" ref="D103:I103" si="27">D46-D20</f>
        <v>0</v>
      </c>
      <c r="E103" s="241">
        <f t="shared" si="27"/>
        <v>0</v>
      </c>
      <c r="F103" s="241">
        <f t="shared" si="27"/>
        <v>0</v>
      </c>
      <c r="G103" s="241">
        <f t="shared" si="27"/>
        <v>0</v>
      </c>
      <c r="H103" s="241">
        <f t="shared" si="27"/>
        <v>0</v>
      </c>
      <c r="I103" s="241">
        <f t="shared" si="27"/>
        <v>0</v>
      </c>
      <c r="K103" s="40"/>
    </row>
    <row r="104" spans="1:11" x14ac:dyDescent="0.2">
      <c r="B104" s="209" t="s">
        <v>73</v>
      </c>
      <c r="C104" s="90" t="s">
        <v>74</v>
      </c>
      <c r="D104" s="241">
        <f>D34+D38+D42+D44+D45+D47-D21+D48-D22</f>
        <v>0</v>
      </c>
      <c r="E104" s="241">
        <f t="shared" ref="E104:I104" si="28">E34+E38+E42+E44+E45+E47-E21+E48-E22</f>
        <v>0</v>
      </c>
      <c r="F104" s="241">
        <f t="shared" si="28"/>
        <v>0</v>
      </c>
      <c r="G104" s="241">
        <f t="shared" si="28"/>
        <v>0</v>
      </c>
      <c r="H104" s="241">
        <f t="shared" si="28"/>
        <v>0</v>
      </c>
      <c r="I104" s="241">
        <f t="shared" si="28"/>
        <v>0</v>
      </c>
      <c r="K104" s="40"/>
    </row>
    <row r="105" spans="1:11" x14ac:dyDescent="0.2">
      <c r="B105" s="210"/>
      <c r="C105" s="92" t="s">
        <v>75</v>
      </c>
      <c r="D105" s="229">
        <f>D92-D99</f>
        <v>0</v>
      </c>
      <c r="E105" s="229">
        <f t="shared" ref="E105:I105" si="29">E92-E99</f>
        <v>0</v>
      </c>
      <c r="F105" s="229">
        <f t="shared" si="29"/>
        <v>0</v>
      </c>
      <c r="G105" s="229">
        <f t="shared" si="29"/>
        <v>0</v>
      </c>
      <c r="H105" s="229">
        <f t="shared" si="29"/>
        <v>0</v>
      </c>
      <c r="I105" s="229">
        <f t="shared" si="29"/>
        <v>0</v>
      </c>
      <c r="K105" s="40"/>
    </row>
    <row r="106" spans="1:11" x14ac:dyDescent="0.2">
      <c r="B106" s="210"/>
      <c r="C106" s="92" t="s">
        <v>94</v>
      </c>
      <c r="D106" s="229">
        <f>D50</f>
        <v>0</v>
      </c>
      <c r="E106" s="229">
        <f>E50</f>
        <v>0</v>
      </c>
      <c r="F106" s="229">
        <f>F50</f>
        <v>0</v>
      </c>
      <c r="G106" s="243"/>
      <c r="H106" s="243"/>
      <c r="I106" s="243"/>
      <c r="K106" s="40"/>
    </row>
    <row r="107" spans="1:11" x14ac:dyDescent="0.2">
      <c r="B107" s="209">
        <v>13901</v>
      </c>
      <c r="C107" s="92" t="s">
        <v>76</v>
      </c>
      <c r="D107" s="229">
        <f>D51</f>
        <v>0</v>
      </c>
      <c r="E107" s="229">
        <f>E51</f>
        <v>0</v>
      </c>
      <c r="F107" s="243"/>
      <c r="G107" s="243"/>
      <c r="H107" s="243"/>
      <c r="I107" s="243"/>
      <c r="K107" s="40"/>
    </row>
    <row r="108" spans="1:11" ht="13.5" thickBot="1" x14ac:dyDescent="0.25">
      <c r="B108" s="210"/>
      <c r="C108" s="93" t="s">
        <v>77</v>
      </c>
      <c r="D108" s="244">
        <f>D105+D106+D107</f>
        <v>0</v>
      </c>
      <c r="E108" s="244">
        <f t="shared" ref="E108:I108" si="30">E105+E106+E107</f>
        <v>0</v>
      </c>
      <c r="F108" s="244">
        <f t="shared" si="30"/>
        <v>0</v>
      </c>
      <c r="G108" s="244">
        <f t="shared" si="30"/>
        <v>0</v>
      </c>
      <c r="H108" s="244">
        <f t="shared" si="30"/>
        <v>0</v>
      </c>
      <c r="I108" s="244">
        <f t="shared" si="30"/>
        <v>0</v>
      </c>
      <c r="K108" s="40"/>
    </row>
    <row r="109" spans="1:11" x14ac:dyDescent="0.2">
      <c r="B109" s="19"/>
      <c r="C109" s="20"/>
      <c r="D109" s="21"/>
      <c r="E109" s="21"/>
      <c r="F109" s="21"/>
      <c r="G109" s="21"/>
      <c r="H109" s="21"/>
      <c r="I109" s="21"/>
    </row>
    <row r="110" spans="1:11" s="23" customFormat="1" x14ac:dyDescent="0.25">
      <c r="A110" s="24"/>
      <c r="B110" s="24"/>
      <c r="C110" s="24"/>
      <c r="D110" s="25"/>
      <c r="E110" s="26"/>
      <c r="F110" s="26"/>
      <c r="G110" s="26"/>
      <c r="H110" s="26"/>
      <c r="I110" s="25"/>
      <c r="J110" s="25"/>
    </row>
    <row r="111" spans="1:11" s="23" customFormat="1" x14ac:dyDescent="0.25">
      <c r="A111" s="24"/>
      <c r="B111" s="24"/>
      <c r="C111" s="27"/>
      <c r="D111" s="25"/>
      <c r="E111" s="26"/>
      <c r="F111" s="26"/>
      <c r="G111" s="26"/>
      <c r="H111" s="26"/>
      <c r="I111" s="25"/>
      <c r="J111" s="25"/>
    </row>
    <row r="112" spans="1:11" s="23" customFormat="1" x14ac:dyDescent="0.25">
      <c r="D112" s="26"/>
      <c r="E112" s="28"/>
      <c r="F112" s="28"/>
      <c r="G112" s="28"/>
      <c r="H112" s="28"/>
      <c r="I112" s="26"/>
      <c r="J112" s="26"/>
    </row>
    <row r="113" spans="4:10" s="23" customFormat="1" x14ac:dyDescent="0.2">
      <c r="D113" s="26"/>
      <c r="E113" s="51"/>
      <c r="F113" s="51"/>
      <c r="G113" s="29"/>
      <c r="H113" s="29"/>
      <c r="I113" s="26"/>
      <c r="J113" s="26"/>
    </row>
  </sheetData>
  <sheetProtection algorithmName="SHA-512" hashValue="YTEEqWFCezJrcJXuaM4PhgNVK1V8gk2xd5f4C/VVD9sGGb8Th3jVo9ujodqi4bRl7OX59gW3sMKB/siQHibC+A==" saltValue="dB9CeZXAr/eZb7Y5/tjHwA==" spinCount="100000" sheet="1" objects="1" scenarios="1"/>
  <printOptions horizontalCentered="1"/>
  <pageMargins left="0.11811023622047245" right="0.11811023622047245" top="0.11811023622047245" bottom="0.11811023622047245" header="0.11811023622047245" footer="0.11811023622047245"/>
  <pageSetup paperSize="9" scale="74" orientation="landscape" r:id="rId1"/>
  <headerFooter>
    <oddFooter>Σελίδα &amp;P από &amp;N</oddFooter>
  </headerFooter>
  <rowBreaks count="2" manualBreakCount="2">
    <brk id="52" max="16383" man="1"/>
    <brk id="8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10</vt:i4>
      </vt:variant>
      <vt:variant>
        <vt:lpstr>Καθορισμένες περιοχές</vt:lpstr>
      </vt:variant>
      <vt:variant>
        <vt:i4>17</vt:i4>
      </vt:variant>
    </vt:vector>
  </HeadingPairs>
  <TitlesOfParts>
    <vt:vector size="27" baseType="lpstr">
      <vt:lpstr>Α0.Στοιχεία Φορέα</vt:lpstr>
      <vt:lpstr>DATA</vt:lpstr>
      <vt:lpstr>Α1. Σύνολο ΠΥ</vt:lpstr>
      <vt:lpstr>Α1.1. Τακτικός προϋπ.</vt:lpstr>
      <vt:lpstr>Α1.2. ΠΔΕ, ΤΑΑ &amp; λοιπά εργαλεία</vt:lpstr>
      <vt:lpstr>Α1.2.1 ΠΔΕ Εθνικό</vt:lpstr>
      <vt:lpstr>Α1.2.2 ΠΔΕ Συγχρημ.</vt:lpstr>
      <vt:lpstr>Α1.2.3 ΤΑΑ</vt:lpstr>
      <vt:lpstr>Α1.2.4 Πράσινο Ταμείο</vt:lpstr>
      <vt:lpstr>Α1.2.5 ΑΝΤΩΝΗΣ ΤΡΙΣΗΣ κτλ</vt:lpstr>
      <vt:lpstr>'Α1. Σύνολο ΠΥ'!Print_Area</vt:lpstr>
      <vt:lpstr>'Α1.1. Τακτικός προϋπ.'!Print_Area</vt:lpstr>
      <vt:lpstr>'Α1.2. ΠΔΕ, ΤΑΑ &amp; λοιπά εργαλεία'!Print_Area</vt:lpstr>
      <vt:lpstr>'Α1.2.1 ΠΔΕ Εθνικό'!Print_Area</vt:lpstr>
      <vt:lpstr>'Α1.2.2 ΠΔΕ Συγχρημ.'!Print_Area</vt:lpstr>
      <vt:lpstr>'Α1.2.3 ΤΑΑ'!Print_Area</vt:lpstr>
      <vt:lpstr>'Α1.2.4 Πράσινο Ταμείο'!Print_Area</vt:lpstr>
      <vt:lpstr>'Α1.2.5 ΑΝΤΩΝΗΣ ΤΡΙΣΗΣ κτλ'!Print_Area</vt:lpstr>
      <vt:lpstr>'Α1. Σύνολο ΠΥ'!Print_Titles</vt:lpstr>
      <vt:lpstr>'Α1.1. Τακτικός προϋπ.'!Print_Titles</vt:lpstr>
      <vt:lpstr>'Α1.2. ΠΔΕ, ΤΑΑ &amp; λοιπά εργαλεία'!Print_Titles</vt:lpstr>
      <vt:lpstr>'Α1.2.1 ΠΔΕ Εθνικό'!Print_Titles</vt:lpstr>
      <vt:lpstr>'Α1.2.2 ΠΔΕ Συγχρημ.'!Print_Titles</vt:lpstr>
      <vt:lpstr>'Α1.2.3 ΤΑΑ'!Print_Titles</vt:lpstr>
      <vt:lpstr>'Α1.2.4 Πράσινο Ταμείο'!Print_Titles</vt:lpstr>
      <vt:lpstr>'Α1.2.5 ΑΝΤΩΝΗΣ ΤΡΙΣΗΣ κτλ'!Print_Titles</vt:lpstr>
      <vt:lpstr>DATA!ΕΝΟΠΟΙΗΜΕΝΟΣ_ΚΩΔΙΚΟΣ_ΦΟΡΕΑ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Ανδρέας Ποτολιός</dc:creator>
  <cp:lastModifiedBy>ΠΑΝΑΓΙΩΤΗΣ ΚΑΨΗΣ</cp:lastModifiedBy>
  <cp:lastPrinted>2025-09-16T15:09:06Z</cp:lastPrinted>
  <dcterms:created xsi:type="dcterms:W3CDTF">2025-07-03T09:10:26Z</dcterms:created>
  <dcterms:modified xsi:type="dcterms:W3CDTF">2026-05-25T09:38:15Z</dcterms:modified>
</cp:coreProperties>
</file>