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1. ΜΗΧΑΝΙΣΜΟΣ\2024\Γ ΤΡΙΜΗΝΟ\00.ΕΓΓΡΑΦΟ ΤΡΙΜΗΝΟΥ\"/>
    </mc:Choice>
  </mc:AlternateContent>
  <xr:revisionPtr revIDLastSave="0" documentId="13_ncr:1_{2FA89F6F-94A8-45CA-B273-9D633A68ADBD}" xr6:coauthVersionLast="47" xr6:coauthVersionMax="47" xr10:uidLastSave="{00000000-0000-0000-0000-000000000000}"/>
  <bookViews>
    <workbookView xWindow="28680" yWindow="-120" windowWidth="29040" windowHeight="15840" tabRatio="825" activeTab="3"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s="1"/>
  <c r="D4" i="2"/>
  <c r="E4" i="2"/>
  <c r="D3" i="2"/>
  <c r="E3" i="2"/>
  <c r="F3" i="2" s="1"/>
  <c r="D2" i="2"/>
  <c r="E2" i="2"/>
  <c r="B12" i="6"/>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F2" i="2" l="1"/>
  <c r="F4" i="2"/>
  <c r="R2001" i="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B2" i="6" l="1"/>
  <c r="B18" i="6" l="1"/>
  <c r="B21" i="6" s="1"/>
  <c r="B23" i="6" l="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<sst xmlns="http://schemas.openxmlformats.org/spreadsheetml/2006/main" count="805" uniqueCount="767">
  <si>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</si>
  <si>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</si>
  <si>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</si>
  <si>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</si>
  <si>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</si>
  <si>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</si>
  <si>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</si>
  <si>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</si>
  <si>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</si>
  <si>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</si>
  <si>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</si>
  <si>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</si>
  <si>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</si>
  <si>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</si>
  <si>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</si>
  <si>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</si>
  <si>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</si>
  <si>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</si>
  <si>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</si>
  <si>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</si>
  <si>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</si>
  <si>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</si>
  <si>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</si>
  <si>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</si>
  <si>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</si>
  <si>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</si>
  <si>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</si>
  <si>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</si>
  <si>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</si>
  <si>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</si>
  <si>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</si>
  <si>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</si>
  <si>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</si>
  <si>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</si>
  <si>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</si>
  <si>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</si>
  <si>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</si>
  <si>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</si>
  <si>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</si>
  <si>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</si>
  <si>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</si>
  <si>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</si>
  <si>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</si>
  <si>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</si>
  <si>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</si>
  <si>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</si>
  <si>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</si>
  <si>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</si>
  <si>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</si>
  <si>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</si>
  <si>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</si>
  <si>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</si>
  <si>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</si>
  <si>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</si>
  <si>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</si>
  <si>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</si>
  <si>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</si>
  <si>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</si>
  <si>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</si>
  <si>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</si>
  <si>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</si>
  <si>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</si>
  <si>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</si>
  <si>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</si>
  <si>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</si>
  <si>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</si>
  <si>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</si>
  <si>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</si>
  <si>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</si>
  <si>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</si>
  <si>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</si>
  <si>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</si>
  <si>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</si>
  <si>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</si>
  <si>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</si>
  <si>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</si>
  <si>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</si>
  <si>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</si>
  <si>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</si>
  <si>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</si>
  <si>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</si>
  <si>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</si>
  <si>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</si>
  <si>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</si>
  <si>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</si>
  <si>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</si>
  <si>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</si>
  <si>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</si>
  <si>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</si>
  <si>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</si>
  <si>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</si>
  <si>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</si>
  <si>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</si>
  <si>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</si>
  <si>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</si>
  <si>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</si>
  <si>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</si>
  <si>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</si>
  <si>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</si>
  <si>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</si>
  <si>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</si>
  <si>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</si>
  <si>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</si>
  <si>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</si>
  <si>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</si>
  <si>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</si>
  <si>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</si>
  <si>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</si>
  <si>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</si>
  <si>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</si>
  <si>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</si>
  <si>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</si>
  <si>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</si>
  <si>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</si>
  <si>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</si>
  <si>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</si>
  <si>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</si>
  <si>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</si>
  <si>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</si>
  <si>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</si>
  <si>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</si>
  <si>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</si>
  <si>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</si>
  <si>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</si>
  <si>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</si>
  <si>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</si>
  <si>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</si>
  <si>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</si>
  <si>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</si>
  <si>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</si>
  <si>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</si>
  <si>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</si>
  <si>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</si>
  <si>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</si>
  <si>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</si>
  <si>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</si>
  <si>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</si>
  <si>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</si>
  <si>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</si>
  <si>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</si>
  <si>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</si>
  <si>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</si>
  <si>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</si>
  <si>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</si>
  <si>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</si>
  <si>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</si>
  <si>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</si>
  <si>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</si>
  <si>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</si>
  <si>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</si>
  <si>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</si>
  <si>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</si>
  <si>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</si>
  <si>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</si>
  <si>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</si>
  <si>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</si>
  <si>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</si>
  <si>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</si>
  <si>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</si>
  <si>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</si>
  <si>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</si>
  <si>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</si>
  <si>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</si>
  <si>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</si>
  <si>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</si>
  <si>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</si>
  <si>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</si>
  <si>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</si>
  <si>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</si>
  <si>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</si>
  <si>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</si>
  <si>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</si>
  <si>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</si>
  <si>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</si>
  <si>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</si>
  <si>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</si>
  <si>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</si>
  <si>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</si>
  <si>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</si>
  <si>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</si>
  <si>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</si>
  <si>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</si>
  <si>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</si>
  <si>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</si>
  <si>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</si>
  <si>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</si>
  <si>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</si>
  <si>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</si>
  <si>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</si>
  <si>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</si>
  <si>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</si>
  <si>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</si>
  <si>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</si>
  <si>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</si>
  <si>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</si>
  <si>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</si>
  <si>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</si>
  <si>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</si>
  <si>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</si>
  <si>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</si>
  <si>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</si>
  <si>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</si>
  <si>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</si>
  <si>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</si>
  <si>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</si>
  <si>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</si>
  <si>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</si>
  <si>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</si>
  <si>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</si>
  <si>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</si>
  <si>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</si>
  <si>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</si>
  <si>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</si>
  <si>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</si>
  <si>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</si>
  <si>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</si>
  <si>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</si>
  <si>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</si>
  <si>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</si>
  <si>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</si>
  <si>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</si>
  <si>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</si>
  <si>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</si>
  <si>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</si>
  <si>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</si>
  <si>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</si>
  <si>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</si>
  <si>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</si>
  <si>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</si>
  <si>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</si>
  <si>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</si>
  <si>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</si>
  <si>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</si>
  <si>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</si>
  <si>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</si>
  <si>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</si>
  <si>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</si>
  <si>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</si>
  <si>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</si>
  <si>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</si>
  <si>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</si>
  <si>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</si>
  <si>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</si>
  <si>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</si>
  <si>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</si>
  <si>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</si>
  <si>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</si>
  <si>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</si>
  <si>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</si>
  <si>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</si>
  <si>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</si>
  <si>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</si>
  <si>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</si>
  <si>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</si>
  <si>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</si>
  <si>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</si>
  <si>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</si>
  <si>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</si>
  <si>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</si>
  <si>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</si>
  <si>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</si>
  <si>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</si>
  <si>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</si>
  <si>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</si>
  <si>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</si>
  <si>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</si>
  <si>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</si>
  <si>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</si>
  <si>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</si>
  <si>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</si>
  <si>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</si>
  <si>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</si>
  <si>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</si>
  <si>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</si>
  <si>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</si>
  <si>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</si>
  <si>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</si>
  <si>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</si>
  <si>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</si>
  <si>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</si>
  <si>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</si>
  <si>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</si>
  <si>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</si>
  <si>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</si>
  <si>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</si>
  <si>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</si>
  <si>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</si>
  <si>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</si>
  <si>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</si>
  <si>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</si>
  <si>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</si>
  <si>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</si>
  <si>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</si>
  <si>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</si>
  <si>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</si>
  <si>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</si>
  <si>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</si>
  <si>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</si>
  <si>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</si>
  <si>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</si>
  <si>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</si>
  <si>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</si>
  <si>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</si>
  <si>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</si>
  <si>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</si>
  <si>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</si>
  <si>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</si>
  <si>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</si>
  <si>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</si>
  <si>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</si>
  <si>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</si>
  <si>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</si>
  <si>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</si>
  <si>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</si>
  <si>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</si>
  <si>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</si>
  <si>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</si>
  <si>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</si>
  <si>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</si>
  <si>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</si>
  <si>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</si>
  <si>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</si>
  <si>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</si>
  <si>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</si>
  <si>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</si>
  <si>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</si>
  <si>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</si>
  <si>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</si>
  <si>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</si>
  <si>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</si>
  <si>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</si>
  <si>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</si>
  <si>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</si>
  <si>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</si>
  <si>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</si>
  <si>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</si>
  <si>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</si>
  <si>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</si>
  <si>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</si>
  <si>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</si>
  <si>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</si>
  <si>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</si>
  <si>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</si>
  <si>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</si>
  <si>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</si>
  <si>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</si>
  <si>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</si>
  <si>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</si>
  <si>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</si>
  <si>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</si>
  <si>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</si>
  <si>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</si>
  <si>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</si>
  <si>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</si>
  <si>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</si>
  <si>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</si>
  <si>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</si>
  <si>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</si>
  <si>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</si>
  <si>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</si>
  <si>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</si>
  <si>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</si>
  <si>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</si>
  <si>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</si>
  <si>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</si>
  <si>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</si>
  <si>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</si>
  <si>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</si>
  <si>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</si>
  <si>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</si>
  <si>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</si>
  <si>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</si>
  <si>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</si>
  <si>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</si>
  <si>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</si>
  <si>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</si>
  <si>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</si>
  <si>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</si>
  <si>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</si>
  <si>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</si>
  <si>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</si>
  <si>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</si>
  <si>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</si>
  <si>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</si>
  <si>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</si>
  <si>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</si>
  <si>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</si>
  <si>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</si>
  <si>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</si>
  <si>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</si>
  <si>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</si>
  <si>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</si>
  <si>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</si>
  <si>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</si>
  <si>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</si>
  <si>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</si>
  <si>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</si>
  <si>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</si>
  <si>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</si>
  <si>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</si>
  <si>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</si>
  <si>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</si>
  <si>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</si>
  <si>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</si>
  <si>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</si>
  <si>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</si>
  <si>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</si>
  <si>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</si>
  <si>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</si>
  <si>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</si>
  <si>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</si>
  <si>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</si>
  <si>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</si>
  <si>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</si>
  <si>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</si>
  <si>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</si>
  <si>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</si>
  <si>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</si>
  <si>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</si>
  <si>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</si>
  <si>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</si>
  <si>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</si>
  <si>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</si>
  <si>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</si>
  <si>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</si>
  <si>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</si>
  <si>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</si>
  <si>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</si>
  <si>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</si>
  <si>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</si>
  <si>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</si>
  <si>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</si>
  <si>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</si>
  <si>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</si>
  <si>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</si>
  <si>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</si>
  <si>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</si>
  <si>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</si>
  <si>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</si>
  <si>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</si>
  <si>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</si>
  <si>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</si>
  <si>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</si>
  <si>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</si>
  <si>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</si>
  <si>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</si>
  <si>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</si>
  <si>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</si>
  <si>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</si>
  <si>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</si>
  <si>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</si>
  <si>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</si>
  <si>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</si>
  <si>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</si>
  <si>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</si>
  <si>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</si>
  <si>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</si>
  <si>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</si>
  <si>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</si>
  <si>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</si>
  <si>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</si>
  <si>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</si>
  <si>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</si>
  <si>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</si>
  <si>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</si>
  <si>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</si>
  <si>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</si>
  <si>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</si>
  <si>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</si>
  <si>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</si>
  <si>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</si>
  <si>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</si>
  <si>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</si>
  <si>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</si>
  <si>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</si>
  <si>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</si>
  <si>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</si>
  <si>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</si>
  <si>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</si>
  <si>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</si>
  <si>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</si>
  <si>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</si>
  <si>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</si>
  <si>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</si>
  <si>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</si>
  <si>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</si>
  <si>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</si>
  <si>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</si>
  <si>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</si>
  <si>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</si>
  <si>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</si>
  <si>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</si>
  <si>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</si>
  <si>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</si>
  <si>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</si>
  <si>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</si>
  <si>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</si>
  <si>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</si>
  <si>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</si>
  <si>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</si>
  <si>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</si>
  <si>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</si>
  <si>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</si>
  <si>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</si>
  <si>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</si>
  <si>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</si>
  <si>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</si>
  <si>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</si>
  <si>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</si>
  <si>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</si>
  <si>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</si>
  <si>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</si>
  <si>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</si>
  <si>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</si>
  <si>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</si>
  <si>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</si>
  <si>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</si>
  <si>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</si>
  <si>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</si>
  <si>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</si>
  <si>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</si>
  <si>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</si>
  <si>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</si>
  <si>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</si>
  <si>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</si>
  <si>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</si>
  <si>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</si>
  <si>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</si>
  <si>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</si>
  <si>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</si>
  <si>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</si>
  <si>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</si>
  <si>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</si>
  <si>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</si>
  <si>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</si>
  <si>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</si>
  <si>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</si>
  <si>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</si>
  <si>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</si>
  <si>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</si>
  <si>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</si>
  <si>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</si>
  <si>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</si>
  <si>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</si>
  <si>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</si>
  <si>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</si>
  <si>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</si>
  <si>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</si>
  <si>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</si>
  <si>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</si>
  <si>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</si>
  <si>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</si>
  <si>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</si>
  <si>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</si>
  <si>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</si>
  <si>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</si>
  <si>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</si>
  <si>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</si>
  <si>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</si>
  <si>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</si>
  <si>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</si>
  <si>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</si>
  <si>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</si>
  <si>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</si>
  <si>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</si>
  <si>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</si>
  <si>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</si>
  <si>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</si>
  <si>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</si>
  <si>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</si>
  <si>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</si>
  <si>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</si>
  <si>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</si>
  <si>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</si>
  <si>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</si>
  <si>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</si>
  <si>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</si>
  <si>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</si>
  <si>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</si>
  <si>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</si>
  <si>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</si>
  <si>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</si>
  <si>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</si>
  <si>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</si>
  <si>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</si>
  <si>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</si>
  <si>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</si>
  <si>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</si>
  <si>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</si>
  <si>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</si>
  <si>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</si>
  <si>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</si>
  <si>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</si>
  <si>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</si>
  <si>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</si>
  <si>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</si>
  <si>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</si>
  <si>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</si>
  <si>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</si>
  <si>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</si>
  <si>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</si>
  <si>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</si>
  <si>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</si>
  <si>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</si>
  <si>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</si>
  <si>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</si>
  <si>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</si>
  <si>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</si>
  <si>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</si>
  <si>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</si>
  <si>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</si>
  <si>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</si>
  <si>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</si>
  <si>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</si>
  <si>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</si>
  <si>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</si>
  <si>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</si>
  <si>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</si>
  <si>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</si>
  <si>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</si>
  <si>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</si>
  <si>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</si>
  <si>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</si>
  <si>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</si>
  <si>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</si>
  <si>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</si>
  <si>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</si>
  <si>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</si>
  <si>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</si>
  <si>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</si>
  <si>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</si>
  <si>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</si>
  <si>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</si>
  <si>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</si>
  <si>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</si>
  <si>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</si>
  <si>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</si>
  <si>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</si>
  <si>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</si>
  <si>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</si>
  <si>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</si>
  <si>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</si>
  <si>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</si>
  <si>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</si>
  <si>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</si>
  <si>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</si>
  <si>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</si>
  <si>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</si>
  <si>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</si>
  <si>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</si>
  <si>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</si>
  <si>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</si>
  <si>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</si>
  <si>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</si>
  <si>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</si>
  <si>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</si>
  <si>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</si>
  <si>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</si>
  <si>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</si>
  <si>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</si>
  <si>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</si>
  <si>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</si>
  <si>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</si>
  <si>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</si>
  <si>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</si>
  <si>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</si>
  <si>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</si>
  <si>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</si>
  <si>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</si>
  <si>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</si>
  <si>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</si>
  <si>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</si>
  <si>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</si>
  <si>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</si>
  <si>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</si>
  <si>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</si>
  <si>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</si>
  <si>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</si>
  <si>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</si>
  <si>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</si>
  <si>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</si>
  <si>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</si>
  <si>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</si>
  <si>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</si>
  <si>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</si>
  <si>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</si>
  <si>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</si>
  <si>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</si>
  <si>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</si>
  <si>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</si>
  <si>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</si>
  <si>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</si>
  <si>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</si>
  <si>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</si>
  <si>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</si>
  <si>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</si>
  <si>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</si>
  <si>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</si>
  <si>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</si>
  <si>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</si>
  <si>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</si>
  <si>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</si>
  <si>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</si>
  <si>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</si>
  <si>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</si>
  <si>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</si>
  <si>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</si>
  <si>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</si>
  <si>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</si>
  <si>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</si>
  <si>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</si>
  <si>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</si>
  <si>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</si>
  <si>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</si>
  <si>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</si>
  <si>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</si>
  <si>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</si>
  <si>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</si>
  <si>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</si>
  <si>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</si>
  <si>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</si>
  <si>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</si>
  <si>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</si>
  <si>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</si>
  <si>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</si>
  <si>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</si>
  <si>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</si>
  <si>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</si>
  <si>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</si>
  <si>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</si>
  <si>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</si>
  <si>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</si>
  <si>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</si>
  <si>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</si>
  <si>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</si>
  <si>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</si>
  <si>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</si>
  <si>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</si>
  <si>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</si>
  <si>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</si>
  <si>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</si>
  <si>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</si>
  <si>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</si>
  <si>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</si>
  <si>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</si>
  <si>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</si>
  <si>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</si>
  <si>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</si>
  <si>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</si>
  <si>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</si>
  <si>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</si>
  <si>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</si>
  <si>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</si>
  <si>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</si>
  <si>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</si>
  <si>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</si>
  <si>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</si>
  <si>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</si>
  <si>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</si>
  <si>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</si>
  <si>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</si>
  <si>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</si>
  <si>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</si>
  <si>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</si>
  <si>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</si>
  <si>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</si>
  <si>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r>
      <t>Το υπόλοιπο που πρέπει να εμφανίζεται κατά την …..../....../</t>
    </r>
    <r>
      <rPr>
        <b/>
        <sz val="12"/>
        <color rgb="FFC00000"/>
        <rFont val="Calibri"/>
        <family val="2"/>
        <charset val="161"/>
        <scheme val="minor"/>
      </rPr>
      <t>2024</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</si>
</sst>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14" fontId="0" fillId="0" borderId="0" xfId="0" applyNumberFormat="1" applyAlignment="1">
      <alignment horizontal="center"/>
    </xf>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color theme="0" tint="-0.34998626667073579"/>
      </font>
      <fill>
        <patternFill patternType="none">
          <bgColor auto="1"/>
        </patternFill>
      </fill>
    </dxf>
    <dxf>
      <font>
        <color rgb="FFC00000"/>
      </font>
      <fill>
        <patternFill patternType="none">
          <bgColor auto="1"/>
        </patternFill>
      </fill>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5" tableBorderDxfId="4">
  <autoFilter ref="A1:B18" xr:uid="{00000000-0009-0000-0100-000001000000}"/>
  <tableColumns count="2">
    <tableColumn id="1" xr3:uid="{1102B13F-8B16-4BA1-B890-514199DEAA51}" name="Λόγοι μη εξόφλησης του παραστατικού" dataDxfId="3"/>
    <tableColumn id="2" xr3:uid="{DB5BB021-132D-4A1A-898C-C50DBA98889E}" name="Επεξήγηση"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zoomScale="90" zoomScaleNormal="90" zoomScaleSheetLayoutView="100" workbookViewId="0">
      <selection activeCell="B6" sqref="B6"/>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45565</v>
      </c>
      <c r="B2" s="22"/>
      <c r="C2" s="19" t="str">
        <f>+VLOOKUP(A2,NAMES!$C$1:$F$20,4,FALSE)</f>
        <v>ARREARS202409_</v>
      </c>
      <c r="D2" s="22"/>
      <c r="E2" s="23"/>
      <c r="F2" s="22"/>
      <c r="G2" s="22"/>
      <c r="H2" s="23"/>
      <c r="I2" s="22"/>
    </row>
    <row r="4" spans="1:9" x14ac:dyDescent="0.25">
      <c r="B4" t="s">
        <v>744</v>
      </c>
    </row>
  </sheetData>
  <sheetProtection algorithmName="SHA-512" hashValue="ODyN/0imncsv+48udVZuDImLhmBpA6/O0pUb9sgnjpLLq8sJsH8qn4yaG8tTPyqhlKoyL4Ip+NnD2PwmdyibUA==" saltValue="3iVKeLoVsOm0CV8Aqw1Lr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L14" sqref="L14"/>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zMjisJtGTR0HvmYSnJIi5Q8xZKK9i3MQdHEiGEjZCKbIvxL2MRFMhS6y98L7ODUo0b5+cHqEX9MRwHjYj3218A==" saltValue="TfF/2uZJHP8gqbsywV0+og==" spinCount="100000" sheet="1" autoFilter="0"/>
  <conditionalFormatting sqref="Q2:Q2001">
    <cfRule type="containsText" dxfId="1"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0"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B14" sqref="B14"/>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766</v>
      </c>
      <c r="B21" s="36">
        <f>+B18-(B3+B4+B5+B14)</f>
        <v>0</v>
      </c>
      <c r="C21" s="56" t="s">
        <v>762</v>
      </c>
    </row>
    <row r="22" spans="1:3" ht="15.75" x14ac:dyDescent="0.25">
      <c r="A22" s="34" t="s">
        <v>761</v>
      </c>
      <c r="B22" s="39">
        <v>0</v>
      </c>
      <c r="C22" s="56"/>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5" t="s">
        <v>760</v>
      </c>
      <c r="B27" s="55"/>
    </row>
    <row r="28" spans="1:3" x14ac:dyDescent="0.25">
      <c r="A28" s="55"/>
      <c r="B28" s="55"/>
    </row>
    <row r="29" spans="1:3" x14ac:dyDescent="0.25">
      <c r="A29" s="55"/>
      <c r="B29" s="55"/>
    </row>
  </sheetData>
  <sheetProtection algorithmName="SHA-512" hashValue="QUqzjCmRNLcDinC2+HmbbsmS6PuXuKdVvBHFdWplRZmfUYSuC/DFMEVptGND6u8NYTOh7guDnIOCksFRnuTbJg==" saltValue="RzORtlzK5YxkwonHjLCKD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tabSelected="1" view="pageBreakPreview" topLeftCell="A9" zoomScaleNormal="100" zoomScaleSheetLayoutView="100" workbookViewId="0">
      <selection activeCell="A15" sqref="A15"/>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765</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cRGaT5gg7unxMPUqPqkzT8mFPGVMvbL69wba/4u0HoWDrXjNzdduoRHppKaIYpZ0ksay9KhmkL8YakJNcvUJdg==" saltValue="sSY+ERyR+P5oJ3q9HQsEl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workbookViewId="0">
      <selection activeCell="G24" sqref="G24"/>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54">
        <v>45382</v>
      </c>
      <c r="D2" s="17">
        <f>+YEAR(C2)</f>
        <v>2024</v>
      </c>
      <c r="E2" s="17" t="str">
        <f>IF(LEN(MONTH(C2))=1,"0"&amp;MONTH(C2),MONTH(C2))</f>
        <v>03</v>
      </c>
      <c r="F2" s="18" t="str">
        <f>+"ARREARS"&amp;D2&amp;E2&amp;"_"</f>
        <v>ARREARS202403_</v>
      </c>
      <c r="G2" s="18"/>
      <c r="H2" s="10" t="s">
        <v>365</v>
      </c>
    </row>
    <row r="3" spans="1:8" x14ac:dyDescent="0.25">
      <c r="A3" s="5" t="s">
        <v>46</v>
      </c>
      <c r="B3" s="5" t="s">
        <v>722</v>
      </c>
      <c r="C3" s="54">
        <v>45473</v>
      </c>
      <c r="D3" s="17">
        <f>+YEAR(C3)</f>
        <v>2024</v>
      </c>
      <c r="E3" s="17" t="str">
        <f>IF(LEN(MONTH(C3))=1,"0"&amp;MONTH(C3),MONTH(C3))</f>
        <v>06</v>
      </c>
      <c r="F3" s="18" t="str">
        <f>+"ARREARS"&amp;D3&amp;E3&amp;"_"</f>
        <v>ARREARS202406_</v>
      </c>
      <c r="G3" s="18"/>
      <c r="H3" s="10" t="s">
        <v>363</v>
      </c>
    </row>
    <row r="4" spans="1:8" x14ac:dyDescent="0.25">
      <c r="A4" s="5" t="s">
        <v>47</v>
      </c>
      <c r="B4" s="5" t="s">
        <v>721</v>
      </c>
      <c r="C4" s="54">
        <v>45565</v>
      </c>
      <c r="D4" s="17">
        <f>+YEAR(C4)</f>
        <v>2024</v>
      </c>
      <c r="E4" s="17" t="str">
        <f>IF(LEN(MONTH(C4))=1,"0"&amp;MONTH(C4),MONTH(C4))</f>
        <v>09</v>
      </c>
      <c r="F4" s="18" t="str">
        <f>+"ARREARS"&amp;D4&amp;E4&amp;"_"</f>
        <v>ARREARS202409_</v>
      </c>
      <c r="G4" s="18"/>
      <c r="H4" s="10" t="s">
        <v>364</v>
      </c>
    </row>
    <row r="5" spans="1:8" x14ac:dyDescent="0.25">
      <c r="A5" s="5" t="s">
        <v>49</v>
      </c>
      <c r="B5" s="5" t="s">
        <v>720</v>
      </c>
      <c r="C5" s="54">
        <v>45657</v>
      </c>
      <c r="D5" s="17">
        <f>+YEAR(C5)</f>
        <v>2024</v>
      </c>
      <c r="E5" s="17">
        <f>IF(LEN(MONTH(C5))=1,"0"&amp;MONTH(C5),MONTH(C5))</f>
        <v>12</v>
      </c>
      <c r="F5" s="18" t="str">
        <f>+"ARREARS"&amp;D5&amp;E5&amp;"_"</f>
        <v>ARREARS202412_</v>
      </c>
      <c r="G5" s="18"/>
      <c r="H5" s="10" t="s">
        <v>368</v>
      </c>
    </row>
    <row r="6" spans="1:8" x14ac:dyDescent="0.25">
      <c r="A6" s="5" t="s">
        <v>51</v>
      </c>
      <c r="B6" s="5" t="s">
        <v>719</v>
      </c>
      <c r="C6" s="9"/>
      <c r="D6" s="17"/>
      <c r="E6" s="17"/>
      <c r="F6" s="18"/>
      <c r="G6" s="18"/>
      <c r="H6" s="10" t="s">
        <v>366</v>
      </c>
    </row>
    <row r="7" spans="1:8" x14ac:dyDescent="0.25">
      <c r="A7" s="5" t="s">
        <v>52</v>
      </c>
      <c r="B7" s="5" t="s">
        <v>718</v>
      </c>
      <c r="C7" s="9"/>
      <c r="D7" s="17"/>
      <c r="E7" s="17"/>
      <c r="F7" s="18"/>
      <c r="G7" s="18"/>
      <c r="H7" s="10" t="s">
        <v>367</v>
      </c>
    </row>
    <row r="8" spans="1:8" x14ac:dyDescent="0.25">
      <c r="A8" s="5" t="s">
        <v>54</v>
      </c>
      <c r="B8" s="5" t="s">
        <v>717</v>
      </c>
      <c r="C8" s="9"/>
      <c r="D8" s="17"/>
      <c r="E8" s="17"/>
      <c r="F8" s="18"/>
      <c r="G8" s="18"/>
      <c r="H8" s="10" t="s">
        <v>369</v>
      </c>
    </row>
    <row r="9" spans="1:8" x14ac:dyDescent="0.25">
      <c r="A9" s="5" t="s">
        <v>56</v>
      </c>
      <c r="B9" s="5" t="s">
        <v>716</v>
      </c>
      <c r="C9" s="9"/>
      <c r="D9" s="17"/>
      <c r="E9" s="17"/>
      <c r="F9" s="18"/>
      <c r="G9" s="18"/>
      <c r="H9" s="10" t="s">
        <v>371</v>
      </c>
    </row>
    <row r="10" spans="1:8" x14ac:dyDescent="0.25">
      <c r="A10" s="5" t="s">
        <v>58</v>
      </c>
      <c r="B10" s="5" t="s">
        <v>715</v>
      </c>
      <c r="C10" s="9"/>
      <c r="D10" s="17"/>
      <c r="E10" s="17"/>
      <c r="F10" s="18"/>
      <c r="G10" s="18"/>
      <c r="H10" s="10" t="s">
        <v>370</v>
      </c>
    </row>
    <row r="11" spans="1:8" x14ac:dyDescent="0.25">
      <c r="A11" s="5" t="s">
        <v>60</v>
      </c>
      <c r="B11" s="5" t="s">
        <v>714</v>
      </c>
      <c r="C11" s="9"/>
      <c r="D11" s="17"/>
      <c r="E11" s="17"/>
      <c r="F11" s="18"/>
      <c r="G11" s="18"/>
      <c r="H11" s="10" t="s">
        <v>728</v>
      </c>
    </row>
    <row r="12" spans="1:8" x14ac:dyDescent="0.25">
      <c r="A12" s="5" t="s">
        <v>62</v>
      </c>
      <c r="B12" s="5" t="s">
        <v>713</v>
      </c>
      <c r="C12" s="9"/>
      <c r="D12" s="17"/>
      <c r="E12" s="17"/>
      <c r="F12" s="18"/>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Σοφία Κηρολύτη</cp:lastModifiedBy>
  <cp:lastPrinted>2021-06-28T06:45:02Z</cp:lastPrinted>
  <dcterms:created xsi:type="dcterms:W3CDTF">2020-06-15T11:06:58Z</dcterms:created>
  <dcterms:modified xsi:type="dcterms:W3CDTF">2024-09-09T09:38:57Z</dcterms:modified>
</cp:coreProperties>
</file>